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6F61EAE6-670C-4AD0-B2FC-64F1E64BAF71}" xr6:coauthVersionLast="47" xr6:coauthVersionMax="47" xr10:uidLastSave="{00000000-0000-0000-0000-000000000000}"/>
  <bookViews>
    <workbookView xWindow="-108" yWindow="-108" windowWidth="30936" windowHeight="16896" tabRatio="698" xr2:uid="{00000000-000D-0000-FFFF-FFFF00000000}"/>
  </bookViews>
  <sheets>
    <sheet name="Bsp 19 JA-Analyse" sheetId="9" r:id="rId1"/>
    <sheet name="Bsp 19 JA-Analyse Anl.spiegel" sheetId="8" r:id="rId2"/>
    <sheet name="Bsp 20 Kore" sheetId="14" r:id="rId3"/>
    <sheet name="Bsp 21 Planung" sheetId="10" r:id="rId4"/>
    <sheet name="Bsp 22 Investition" sheetId="11" r:id="rId5"/>
    <sheet name="Bsp 23 Finanzierung" sheetId="13" r:id="rId6"/>
    <sheet name="Bsp 24 Inv_Fin" sheetId="15" r:id="rId7"/>
    <sheet name="Bsp 25 U.ensbewertg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5" l="1"/>
  <c r="H17" i="15"/>
  <c r="E22" i="14"/>
  <c r="C22" i="14"/>
  <c r="E14" i="14"/>
  <c r="D14" i="14"/>
  <c r="C14" i="14"/>
  <c r="K20" i="9"/>
  <c r="K14" i="9"/>
  <c r="K15" i="9" s="1"/>
  <c r="K16" i="9" s="1"/>
  <c r="K17" i="9" s="1"/>
  <c r="K18" i="9" s="1"/>
  <c r="K9" i="9"/>
  <c r="K10" i="9" s="1"/>
  <c r="D8" i="10" l="1"/>
  <c r="D7" i="10"/>
  <c r="D11" i="10" l="1"/>
  <c r="I14" i="8"/>
  <c r="E14" i="8"/>
  <c r="H71" i="9" l="1"/>
  <c r="G71" i="9"/>
  <c r="H57" i="9"/>
  <c r="H66" i="9" s="1"/>
  <c r="G57" i="9"/>
  <c r="G66" i="9" s="1"/>
  <c r="I31" i="9"/>
  <c r="H31" i="9"/>
  <c r="I30" i="9"/>
  <c r="H30" i="9"/>
  <c r="E30" i="9"/>
  <c r="D30" i="9"/>
  <c r="I29" i="9"/>
  <c r="H29" i="9"/>
  <c r="E22" i="9"/>
  <c r="D22" i="9"/>
  <c r="I20" i="9"/>
  <c r="H20" i="9"/>
  <c r="I15" i="9"/>
  <c r="H15" i="9"/>
  <c r="E14" i="9"/>
  <c r="D14" i="9"/>
  <c r="I36" i="9" l="1"/>
  <c r="E33" i="9"/>
  <c r="E36" i="9" s="1"/>
  <c r="G72" i="9"/>
  <c r="H36" i="9"/>
  <c r="D33" i="9"/>
  <c r="D36" i="9" s="1"/>
  <c r="H72" i="9"/>
  <c r="H74" i="9" s="1"/>
  <c r="H76" i="9" s="1"/>
  <c r="G74" i="9" l="1"/>
  <c r="G76" i="9" s="1"/>
  <c r="M12" i="8"/>
  <c r="M11" i="8"/>
  <c r="M10" i="8"/>
  <c r="M9" i="8"/>
  <c r="M6" i="8"/>
  <c r="K16" i="8"/>
  <c r="K15" i="8"/>
  <c r="K13" i="8"/>
  <c r="K12" i="8"/>
  <c r="K11" i="8"/>
  <c r="K10" i="8"/>
  <c r="K9" i="8"/>
  <c r="K6" i="8"/>
  <c r="H16" i="8"/>
  <c r="H13" i="8"/>
  <c r="H12" i="8"/>
  <c r="N12" i="8" s="1"/>
  <c r="H11" i="8"/>
  <c r="N11" i="8" s="1"/>
  <c r="H10" i="8"/>
  <c r="N10" i="8" s="1"/>
  <c r="H9" i="8"/>
  <c r="N9" i="8" s="1"/>
  <c r="H6" i="8"/>
  <c r="G14" i="8"/>
  <c r="F14" i="8"/>
  <c r="F17" i="8" s="1"/>
  <c r="D14" i="8"/>
  <c r="H14" i="8" l="1"/>
  <c r="H17" i="8" s="1"/>
  <c r="M16" i="8"/>
  <c r="N16" i="8"/>
  <c r="L14" i="8"/>
  <c r="L17" i="8" s="1"/>
  <c r="J14" i="8"/>
  <c r="G17" i="8"/>
  <c r="E17" i="8"/>
  <c r="D17" i="8"/>
  <c r="M13" i="8"/>
  <c r="N13" i="8"/>
  <c r="I17" i="8"/>
  <c r="J17" i="8" l="1"/>
  <c r="K17" i="8" s="1"/>
  <c r="K14" i="8"/>
  <c r="N6" i="8"/>
  <c r="N14" i="8"/>
  <c r="M14" i="8"/>
  <c r="M17" i="8" s="1"/>
  <c r="N17" i="8" l="1"/>
</calcChain>
</file>

<file path=xl/sharedStrings.xml><?xml version="1.0" encoding="utf-8"?>
<sst xmlns="http://schemas.openxmlformats.org/spreadsheetml/2006/main" count="371" uniqueCount="326">
  <si>
    <t>Anlagevermögen</t>
  </si>
  <si>
    <t>Eigenkapital</t>
  </si>
  <si>
    <t>Sachanlagen</t>
  </si>
  <si>
    <t>Rückstellungen</t>
  </si>
  <si>
    <t>Umlaufvermögen</t>
  </si>
  <si>
    <t>Verbindlichkeiten</t>
  </si>
  <si>
    <t>Vorräte</t>
  </si>
  <si>
    <t>Bilanzgewinn</t>
  </si>
  <si>
    <t>Aktiva</t>
  </si>
  <si>
    <t>Passiva</t>
  </si>
  <si>
    <t xml:space="preserve">A. </t>
  </si>
  <si>
    <t xml:space="preserve"> A.</t>
  </si>
  <si>
    <t>I.</t>
  </si>
  <si>
    <t>Immaterielle Vermögensgegenstände</t>
  </si>
  <si>
    <t xml:space="preserve"> I.</t>
  </si>
  <si>
    <t>II.</t>
  </si>
  <si>
    <t xml:space="preserve"> II.</t>
  </si>
  <si>
    <t>Kapitalrücklage</t>
  </si>
  <si>
    <t xml:space="preserve">III. </t>
  </si>
  <si>
    <t>Finanzanlagen</t>
  </si>
  <si>
    <t xml:space="preserve"> III.</t>
  </si>
  <si>
    <t>Gewinnrücklage</t>
  </si>
  <si>
    <t xml:space="preserve"> IV.</t>
  </si>
  <si>
    <t>B.</t>
  </si>
  <si>
    <t xml:space="preserve"> B.</t>
  </si>
  <si>
    <t>1. Roh-, Hilfs- und Betriebsstoffe</t>
  </si>
  <si>
    <t xml:space="preserve"> 1.</t>
  </si>
  <si>
    <t>Pensionsrückstellungen</t>
  </si>
  <si>
    <t>2. unfertige Erzeugnisse</t>
  </si>
  <si>
    <t xml:space="preserve"> 2.</t>
  </si>
  <si>
    <t>3. fertige Erzeugnisse und Waren</t>
  </si>
  <si>
    <t>sonstige Rückstellungen</t>
  </si>
  <si>
    <t xml:space="preserve"> C.</t>
  </si>
  <si>
    <t>Forderungen und sonstige Vermögensg.</t>
  </si>
  <si>
    <t>Verbindlichkeiten gg Kreditinstituten</t>
  </si>
  <si>
    <t>1. Forderungen aus L+L</t>
  </si>
  <si>
    <t>Verbindlichkeiten aus L+L</t>
  </si>
  <si>
    <t>davon mit einer RLZ &gt; 1 Jahr</t>
  </si>
  <si>
    <t>davon mit einer RLZ &lt; 1 Jahr</t>
  </si>
  <si>
    <t>III.</t>
  </si>
  <si>
    <t>Rechnungsabgrenzungsposten</t>
  </si>
  <si>
    <t>Kassenbestand, Bankguthaben</t>
  </si>
  <si>
    <t>C.</t>
  </si>
  <si>
    <t>(11 Punkte)</t>
  </si>
  <si>
    <t>Achtung: Dieser befindet sich in einem eigenen Tabellenblatt!</t>
  </si>
  <si>
    <t>hist AK/HK
01.01.2023</t>
  </si>
  <si>
    <t>Zugänge</t>
  </si>
  <si>
    <t>Abgänge</t>
  </si>
  <si>
    <t>hist AK/HK
31.12.2023</t>
  </si>
  <si>
    <t>kum. Abschr.
01.01.2023</t>
  </si>
  <si>
    <t>kum. 
Abschr. 
31.12.2023</t>
  </si>
  <si>
    <t>Buchwerte 
01.01.2023</t>
  </si>
  <si>
    <t>Buchwerte 
31.12.2023</t>
  </si>
  <si>
    <t>1.</t>
  </si>
  <si>
    <t>Konzessionen und gewerbliche Schutzrechte</t>
  </si>
  <si>
    <t>2.</t>
  </si>
  <si>
    <t>Grundstücke, Bauten auf fremdem Grund</t>
  </si>
  <si>
    <t xml:space="preserve">     Gebäudewert</t>
  </si>
  <si>
    <t xml:space="preserve">     Grundwert</t>
  </si>
  <si>
    <t>technische Anlagen und Maschinen</t>
  </si>
  <si>
    <t>3.</t>
  </si>
  <si>
    <t>andere Anlagen, B &amp; GA</t>
  </si>
  <si>
    <t>Summe Anlagevermögen</t>
  </si>
  <si>
    <t>2. sonstige Forderungen + Vermögensg.</t>
  </si>
  <si>
    <t>davon mit Restlaufzeit &gt; 1 Jahr</t>
  </si>
  <si>
    <t>davon mit Restlaufzeit &lt; 1 Jahr</t>
  </si>
  <si>
    <t>(stark vereinfacht, alle Angaben in T€)</t>
  </si>
  <si>
    <t>Gewinn- und Verlustrechnung</t>
  </si>
  <si>
    <t>1. Umsatzerlöse (UE)</t>
  </si>
  <si>
    <t>2. Herstellungskosten der zur Erzielung der UE erbrachten Leistungen</t>
  </si>
  <si>
    <t>c) übrige</t>
  </si>
  <si>
    <t>8. sonstige betriebliche Aufwendungen</t>
  </si>
  <si>
    <t>9. Betriebsergebnis</t>
  </si>
  <si>
    <t>10. Erträge aus Finanzanlagen</t>
  </si>
  <si>
    <t>11. sonstige Zinsen und ähnliche Erträge</t>
  </si>
  <si>
    <t>12. Aufwendungen aus Finanzanlagen</t>
  </si>
  <si>
    <t>13. Zinsen und ähnliche Aufwendungen</t>
  </si>
  <si>
    <t>14. Finanzergebnis</t>
  </si>
  <si>
    <t>15. Ergebnis vor Steuern</t>
  </si>
  <si>
    <t>16. Steuern vom Einkommen</t>
  </si>
  <si>
    <t>3. Bruttoergebnis vom Umsatz</t>
  </si>
  <si>
    <t>7. sonstige betriebliche Erträge</t>
  </si>
  <si>
    <t>b) Erträge aus der Auflösung von Rückstellungen</t>
  </si>
  <si>
    <t>17. Ergebnis nach Steuern = Jahresüberschuss</t>
  </si>
  <si>
    <t>18. Zuweisung zu Gewinnrücklagen</t>
  </si>
  <si>
    <t>19. Bilanzgewinn</t>
  </si>
  <si>
    <r>
      <t xml:space="preserve">Anlagenspiegel 
</t>
    </r>
    <r>
      <rPr>
        <i/>
        <sz val="11"/>
        <rFont val="Calibri"/>
        <family val="2"/>
      </rPr>
      <t>(stark vereinfacht, alle Angaben in T€)</t>
    </r>
  </si>
  <si>
    <t>4.</t>
  </si>
  <si>
    <t>geleistete Anzahlungen und Anlagen in Bau</t>
  </si>
  <si>
    <t>Zwischensumme Sachanlagevermögen</t>
  </si>
  <si>
    <t>Ausleihungen</t>
  </si>
  <si>
    <t>Um-
buchungen</t>
  </si>
  <si>
    <t>a) Erträge aus dem Abgang vom Anlagevermögen</t>
  </si>
  <si>
    <t xml:space="preserve"> </t>
  </si>
  <si>
    <t>gezeichnetes + eingezahltes Grundkapital</t>
  </si>
  <si>
    <r>
      <rPr>
        <b/>
        <sz val="11"/>
        <color rgb="FF000000"/>
        <rFont val="Calibri"/>
        <family val="2"/>
      </rPr>
      <t>Interpretieren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Sie die Ergebnisse dieser Kennzahlen.</t>
    </r>
  </si>
  <si>
    <r>
      <rPr>
        <b/>
        <sz val="11"/>
        <color rgb="FF000000"/>
        <rFont val="Calibri"/>
        <family val="2"/>
      </rPr>
      <t>Berechnen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 xml:space="preserve">Sie den </t>
    </r>
    <r>
      <rPr>
        <b/>
        <sz val="11"/>
        <color theme="1"/>
        <rFont val="Calibri"/>
        <family val="2"/>
      </rPr>
      <t>Netto-Geldfluss aus der betrieblichen Tätigkeit</t>
    </r>
    <r>
      <rPr>
        <sz val="11"/>
        <color theme="1"/>
        <rFont val="Calibri"/>
        <family val="2"/>
      </rPr>
      <t xml:space="preserve"> nach AFRAC 36 sowie den </t>
    </r>
    <r>
      <rPr>
        <b/>
        <sz val="11"/>
        <color theme="1"/>
        <rFont val="Calibri"/>
        <family val="2"/>
      </rPr>
      <t>Innenfinanzierungsgrad der Investitionen</t>
    </r>
    <r>
      <rPr>
        <sz val="11"/>
        <color theme="1"/>
        <rFont val="Calibri"/>
        <family val="2"/>
      </rPr>
      <t>.</t>
    </r>
  </si>
  <si>
    <t>T€</t>
  </si>
  <si>
    <t>(Vorjahr: 0)</t>
  </si>
  <si>
    <t>(2022: 70%)</t>
  </si>
  <si>
    <r>
      <t xml:space="preserve">- Die </t>
    </r>
    <r>
      <rPr>
        <b/>
        <sz val="11"/>
        <color theme="1"/>
        <rFont val="Calibri"/>
        <family val="2"/>
      </rPr>
      <t>Rechnungsabgenzungsposten</t>
    </r>
    <r>
      <rPr>
        <sz val="11"/>
        <color theme="1"/>
        <rFont val="Calibri"/>
        <family val="2"/>
      </rPr>
      <t xml:space="preserve"> sind kurzfristiger Natur und betreffen überwiegend die Abgrenzung von Leasingzahlungen.</t>
    </r>
  </si>
  <si>
    <r>
      <t xml:space="preserve">- Von den sonstigen </t>
    </r>
    <r>
      <rPr>
        <b/>
        <sz val="11"/>
        <color theme="1"/>
        <rFont val="Calibri"/>
        <family val="2"/>
      </rPr>
      <t>Rückstellungen</t>
    </r>
    <r>
      <rPr>
        <sz val="11"/>
        <color theme="1"/>
        <rFont val="Calibri"/>
        <family val="2"/>
      </rPr>
      <t xml:space="preserve"> sind kurzfristig:</t>
    </r>
  </si>
  <si>
    <r>
      <t xml:space="preserve">- Die </t>
    </r>
    <r>
      <rPr>
        <i/>
        <sz val="11"/>
        <color theme="1"/>
        <rFont val="Calibri"/>
        <family val="2"/>
      </rPr>
      <t>Medtech-AG</t>
    </r>
    <r>
      <rPr>
        <sz val="11"/>
        <color theme="1"/>
        <rFont val="Calibri"/>
        <family val="2"/>
      </rPr>
      <t xml:space="preserve"> schüttet immer den gesamten </t>
    </r>
    <r>
      <rPr>
        <b/>
        <sz val="11"/>
        <color theme="1"/>
        <rFont val="Calibri"/>
        <family val="2"/>
      </rPr>
      <t>Bilanzgewinn</t>
    </r>
    <r>
      <rPr>
        <sz val="11"/>
        <color theme="1"/>
        <rFont val="Calibri"/>
        <family val="2"/>
      </rPr>
      <t xml:space="preserve"> aus.</t>
    </r>
  </si>
  <si>
    <r>
      <t xml:space="preserve">Erstellen Sie für das Jahr </t>
    </r>
    <r>
      <rPr>
        <b/>
        <sz val="11"/>
        <color rgb="FF000000"/>
        <rFont val="Calibri"/>
        <family val="2"/>
      </rPr>
      <t>2023</t>
    </r>
    <r>
      <rPr>
        <sz val="11"/>
        <color rgb="FF000000"/>
        <rFont val="Calibri"/>
        <family val="2"/>
      </rPr>
      <t xml:space="preserve"> die </t>
    </r>
    <r>
      <rPr>
        <b/>
        <sz val="11"/>
        <color rgb="FF000000"/>
        <rFont val="Calibri"/>
        <family val="2"/>
      </rPr>
      <t>fristenkongruente bereinigte Bilanz</t>
    </r>
    <r>
      <rPr>
        <sz val="11"/>
        <color rgb="FF000000"/>
        <rFont val="Calibri"/>
        <family val="2"/>
      </rPr>
      <t xml:space="preserve">. </t>
    </r>
  </si>
  <si>
    <t>(9 Punkte)</t>
  </si>
  <si>
    <t>Auszug aus dem Anhang 2023:</t>
  </si>
  <si>
    <r>
      <t xml:space="preserve">Analysieren Sie </t>
    </r>
    <r>
      <rPr>
        <b/>
        <sz val="11"/>
        <color theme="1"/>
        <rFont val="Calibri"/>
        <family val="2"/>
      </rPr>
      <t>verbal</t>
    </r>
    <r>
      <rPr>
        <sz val="11"/>
        <color theme="1"/>
        <rFont val="Calibri"/>
        <family val="2"/>
      </rPr>
      <t xml:space="preserve"> die wesentlichen </t>
    </r>
    <r>
      <rPr>
        <b/>
        <sz val="11"/>
        <color theme="1"/>
        <rFont val="Calibri"/>
        <family val="2"/>
      </rPr>
      <t>Änderungen der Aktivseite der Bilanz</t>
    </r>
    <r>
      <rPr>
        <sz val="11"/>
        <color theme="1"/>
        <rFont val="Calibri"/>
        <family val="2"/>
      </rPr>
      <t xml:space="preserve"> (unter Zuhilfenahme des Anlagenspiegels und der Anhangs-</t>
    </r>
  </si>
  <si>
    <r>
      <t xml:space="preserve">informationen) und die sich daraus ergebenden </t>
    </r>
    <r>
      <rPr>
        <b/>
        <sz val="11"/>
        <color theme="1"/>
        <rFont val="Calibri"/>
        <family val="2"/>
      </rPr>
      <t>Folgewirkungen.</t>
    </r>
  </si>
  <si>
    <t>4. Forschungs- und Entwicklungskosten</t>
  </si>
  <si>
    <t>5. Vertriebskosten</t>
  </si>
  <si>
    <t>6. allgemeine Verwaltungskosten</t>
  </si>
  <si>
    <t>(7 Punkte)</t>
  </si>
  <si>
    <r>
      <rPr>
        <b/>
        <sz val="11"/>
        <color theme="1"/>
        <rFont val="Calibri"/>
        <family val="2"/>
      </rPr>
      <t>Berechnen</t>
    </r>
    <r>
      <rPr>
        <sz val="11"/>
        <color theme="1"/>
        <rFont val="Calibri"/>
        <family val="2"/>
      </rPr>
      <t xml:space="preserve"> Sie für das Jahr </t>
    </r>
    <r>
      <rPr>
        <b/>
        <sz val="11"/>
        <color theme="1"/>
        <rFont val="Calibri"/>
        <family val="2"/>
      </rPr>
      <t>2023</t>
    </r>
    <r>
      <rPr>
        <sz val="11"/>
        <color theme="1"/>
        <rFont val="Calibri"/>
        <family val="2"/>
      </rPr>
      <t xml:space="preserve"> den </t>
    </r>
    <r>
      <rPr>
        <b/>
        <sz val="11"/>
        <color theme="1"/>
        <rFont val="Calibri"/>
        <family val="2"/>
      </rPr>
      <t>Anlagendeckungsgrad 1</t>
    </r>
    <r>
      <rPr>
        <sz val="11"/>
        <color theme="1"/>
        <rFont val="Calibri"/>
        <family val="2"/>
      </rPr>
      <t xml:space="preserve"> (Vergleichswert 2022: ca 127 %) sowie die </t>
    </r>
    <r>
      <rPr>
        <b/>
        <sz val="11"/>
        <color theme="1"/>
        <rFont val="Calibri"/>
        <family val="2"/>
      </rPr>
      <t>Working Capital Ratio</t>
    </r>
    <r>
      <rPr>
        <sz val="11"/>
        <color theme="1"/>
        <rFont val="Calibri"/>
        <family val="2"/>
      </rPr>
      <t xml:space="preserve"> </t>
    </r>
  </si>
  <si>
    <r>
      <t xml:space="preserve">Die </t>
    </r>
    <r>
      <rPr>
        <i/>
        <sz val="11"/>
        <color rgb="FF000000"/>
        <rFont val="Calibri"/>
        <family val="2"/>
      </rPr>
      <t xml:space="preserve">Medtech-AG </t>
    </r>
    <r>
      <rPr>
        <sz val="11"/>
        <color rgb="FF000000"/>
        <rFont val="Calibri"/>
        <family val="2"/>
      </rPr>
      <t>mit Sitz in Linz entwickelt und produziert modernste technische Geräte für den medizinischen Bereich, die weltweit vertrieben</t>
    </r>
  </si>
  <si>
    <r>
      <t xml:space="preserve">werden. Aufgrund steigender Forschungs- und Entwicklungskosten und notwendiger Investitionen in diesem Bereich beabsichtigt die </t>
    </r>
    <r>
      <rPr>
        <i/>
        <sz val="11"/>
        <color theme="1"/>
        <rFont val="Calibri"/>
        <family val="2"/>
      </rPr>
      <t>Medtech-AG</t>
    </r>
  </si>
  <si>
    <t>mittelfristig die Durchführung einer Kapitalerhöhung.</t>
  </si>
  <si>
    <r>
      <t xml:space="preserve">- Die </t>
    </r>
    <r>
      <rPr>
        <b/>
        <sz val="11"/>
        <color rgb="FF000000"/>
        <rFont val="Calibri"/>
        <family val="2"/>
      </rPr>
      <t xml:space="preserve">Verpflichtungen aus der Nutzung von nicht in der Bilanz ausgewiesenen Sachanlagen </t>
    </r>
    <r>
      <rPr>
        <sz val="11"/>
        <color rgb="FF000000"/>
        <rFont val="Calibri"/>
        <family val="2"/>
      </rPr>
      <t>(hier: Gebäude) belaufen sich:</t>
    </r>
  </si>
  <si>
    <t>im nächsten Jahr auf:</t>
  </si>
  <si>
    <t>in den nächsten fünf Jahren auf:</t>
  </si>
  <si>
    <t>(15 Punkte)</t>
  </si>
  <si>
    <t>(42 Punkte)</t>
  </si>
  <si>
    <r>
      <t xml:space="preserve">(Vergleichswert 2022: ca 247 %). </t>
    </r>
    <r>
      <rPr>
        <b/>
        <sz val="11"/>
        <color theme="1"/>
        <rFont val="Calibri"/>
        <family val="2"/>
      </rPr>
      <t>Interpretieren</t>
    </r>
    <r>
      <rPr>
        <sz val="11"/>
        <color theme="1"/>
        <rFont val="Calibri"/>
        <family val="2"/>
      </rPr>
      <t xml:space="preserve"> Sie die Entwicklung dieser Kennzahlen.</t>
    </r>
  </si>
  <si>
    <t>(30 Punkte)</t>
  </si>
  <si>
    <t>Periode X1</t>
  </si>
  <si>
    <t>PLAN</t>
  </si>
  <si>
    <t>IST</t>
  </si>
  <si>
    <t xml:space="preserve">Abhängigkeit von </t>
  </si>
  <si>
    <t>Fertigungslöhne (€)</t>
  </si>
  <si>
    <t>Anzahl der Schichten</t>
  </si>
  <si>
    <t>Hilfslöhne (€)</t>
  </si>
  <si>
    <t>Fertigungsmaterial (€)</t>
  </si>
  <si>
    <t>hergestellte Schuhpaare</t>
  </si>
  <si>
    <t>kalkulatorische Abschreibung (€)</t>
  </si>
  <si>
    <t>sonstige Kosten (€)</t>
  </si>
  <si>
    <t>Detailinformationen zu Preisabweichung</t>
  </si>
  <si>
    <t>Löhne</t>
  </si>
  <si>
    <t>Anstieg der kollektivvertraglichen Mindestlöhne</t>
  </si>
  <si>
    <t>Material</t>
  </si>
  <si>
    <t>Anstieg der Preise für Qualitätsleder</t>
  </si>
  <si>
    <t>Wiederbeschaffungspreise AV</t>
  </si>
  <si>
    <t>gesunkene Rohstoffpreise am Weltmarkt</t>
  </si>
  <si>
    <t>Detailinformationen zu Abhängigkeiten</t>
  </si>
  <si>
    <t>Anzahl Schichten</t>
  </si>
  <si>
    <t>Beim Material kam es neben obiger Preissteigerung zu einer Verbrauchsreduktion im Fertigungsprozess</t>
  </si>
  <si>
    <t xml:space="preserve">(Minimierung Verschnitt) von </t>
  </si>
  <si>
    <t>Ermitteln Sie die Verbrauchs- und die Preisabweichung zu variablen Kosten für die Periode X1.</t>
  </si>
  <si>
    <t>Hinweis: Die gemischte Abweichung soll in der Preisabweichung abgebildet werden.</t>
  </si>
  <si>
    <r>
      <t xml:space="preserve">Die </t>
    </r>
    <r>
      <rPr>
        <i/>
        <sz val="11"/>
        <color rgb="FF000000"/>
        <rFont val="Calibri"/>
        <family val="2"/>
      </rPr>
      <t>Walzer-GmbH</t>
    </r>
    <r>
      <rPr>
        <sz val="11"/>
        <color rgb="FF000000"/>
        <rFont val="Calibri"/>
        <family val="2"/>
      </rPr>
      <t xml:space="preserve"> ist in der Herstellung hochwertiger Tanzschuhe tätig.</t>
    </r>
  </si>
  <si>
    <r>
      <t xml:space="preserve">BILANZ </t>
    </r>
    <r>
      <rPr>
        <i/>
        <sz val="12"/>
        <rFont val="Calibri"/>
        <family val="2"/>
      </rPr>
      <t>(stark vereinfacht; alle Angaben in T€)</t>
    </r>
  </si>
  <si>
    <r>
      <t xml:space="preserve">Anlagenspiegel </t>
    </r>
    <r>
      <rPr>
        <i/>
        <sz val="12"/>
        <rFont val="Calibri"/>
        <family val="2"/>
      </rPr>
      <t>(stark vereinfacht):</t>
    </r>
  </si>
  <si>
    <t>(25 Punkte)</t>
  </si>
  <si>
    <t>Anschaffungszeitpunkt (= Zahlungszeitpunkt)</t>
  </si>
  <si>
    <t>Nutzungsdauer</t>
  </si>
  <si>
    <t>Jahre</t>
  </si>
  <si>
    <t>AfA</t>
  </si>
  <si>
    <t>linear</t>
  </si>
  <si>
    <t>Liquidationserlös Ende 2029</t>
  </si>
  <si>
    <t>Investitionsfreibetrag (gem § 11 EStG)</t>
  </si>
  <si>
    <t>Umsatzerlöse pro 500 ml Becher</t>
  </si>
  <si>
    <t>€</t>
  </si>
  <si>
    <t>Preisansteig Umsatzerlöse p.a.</t>
  </si>
  <si>
    <t>Absatzmenge in 500 ml Becher p.a.</t>
  </si>
  <si>
    <t>Stück</t>
  </si>
  <si>
    <t>Rohmaterial in % der Umsatzerlöse</t>
  </si>
  <si>
    <t>(jedes Jahr)</t>
  </si>
  <si>
    <t>Fertigungslöhne in % der Umsatzerlöse</t>
  </si>
  <si>
    <t>Marketingkosten fix p.a.</t>
  </si>
  <si>
    <t>Vertrieb in % der Umsatzerlöse</t>
  </si>
  <si>
    <t>Steuersatz</t>
  </si>
  <si>
    <t>Alternativrendite (vor Steuern, effektiv)</t>
  </si>
  <si>
    <t>p.a.</t>
  </si>
  <si>
    <t>Kosten für die Ermittlung der Daten durch den Controller in 2024</t>
  </si>
  <si>
    <t>- Die Prämisse des sofortigen innerberieblichen Verlustausgleichs ist anwendbar.</t>
  </si>
  <si>
    <t>- Der Cash Flow stellt die vorläufige Steuerbemessungsgrundlage dar.</t>
  </si>
  <si>
    <t>- Zur Vermeidung von Anspruchszinsen werden Steuern jeweils am 30.9. des Folgejahres bezahlt bzw gutgeschrieben.</t>
  </si>
  <si>
    <t>- Steuervorauszahlungen sind nicht zu berücksichtigen.</t>
  </si>
  <si>
    <t>- Alle Zahlungen außer der Anschaffungszahlung und den Steuerzahlungen erfolgen vereinfacht am Ende eines jeden Jahres.</t>
  </si>
  <si>
    <t>Berechnen Sie den Kapitalwert dieser Investition unter Berücksichtigung von Steuern bezogen auf den Entscheidungs-</t>
  </si>
  <si>
    <t>zeitpunkt 01.01.2025.</t>
  </si>
  <si>
    <t>Ist die Durchführung dieser Investition empfehlenswert?</t>
  </si>
  <si>
    <r>
      <t>Maschinen</t>
    </r>
    <r>
      <rPr>
        <i/>
        <sz val="11"/>
        <color rgb="FF000000"/>
        <rFont val="Calibri"/>
        <family val="2"/>
      </rPr>
      <t xml:space="preserve"> (Freezer, Dosieranlage, Kühlanlage, Roboter)</t>
    </r>
  </si>
  <si>
    <r>
      <t xml:space="preserve">Folgende </t>
    </r>
    <r>
      <rPr>
        <b/>
        <u/>
        <sz val="11"/>
        <color rgb="FF000000"/>
        <rFont val="Calibri"/>
        <family val="2"/>
      </rPr>
      <t>weitere Informationen</t>
    </r>
    <r>
      <rPr>
        <u/>
        <sz val="11"/>
        <color rgb="FF000000"/>
        <rFont val="Calibri"/>
        <family val="2"/>
      </rPr>
      <t xml:space="preserve"> stehen zur Verfügung:</t>
    </r>
  </si>
  <si>
    <r>
      <t xml:space="preserve">Folgende </t>
    </r>
    <r>
      <rPr>
        <b/>
        <sz val="11"/>
        <color rgb="FF000000"/>
        <rFont val="Calibri"/>
        <family val="2"/>
      </rPr>
      <t>Erweiterungsinvestition</t>
    </r>
    <r>
      <rPr>
        <sz val="11"/>
        <color theme="1"/>
        <rFont val="Calibri"/>
        <family val="2"/>
      </rPr>
      <t xml:space="preserve"> zwecks Herstellung von Speiseeis ist geplant:</t>
    </r>
  </si>
  <si>
    <t>(20 Punkte)</t>
  </si>
  <si>
    <t>Bewerten Sie folgendes Unternehmen zum 31.12.2024 auf Basis eines Entity Approachs.</t>
  </si>
  <si>
    <t>Rentenphase</t>
  </si>
  <si>
    <t>geplante Free Cash Flows</t>
  </si>
  <si>
    <t>Zusätzliche Informationen:</t>
  </si>
  <si>
    <t xml:space="preserve">Fremdkapitalzinssatz: </t>
  </si>
  <si>
    <t>Marktrendite:</t>
  </si>
  <si>
    <t>risikolose Rendite:</t>
  </si>
  <si>
    <t>Beta-Faktor des verschuldeten Unternehmens (stark vereinfacht konstant):</t>
  </si>
  <si>
    <t xml:space="preserve">Körperschaftsteuersatz: </t>
  </si>
  <si>
    <t>Zielverschuldungsgrad auf Marktwertbasis</t>
  </si>
  <si>
    <t>kein Wachstum in der Rentenphase</t>
  </si>
  <si>
    <t>Berechnen Sie den WACC.</t>
  </si>
  <si>
    <t>(5 Punkte)</t>
  </si>
  <si>
    <t>Berechnen Sie den Marktwert des Gesamtkapitals zum 31.12.2024.</t>
  </si>
  <si>
    <t xml:space="preserve">Stellen Sie den auf Basis des Zielverschuldungsgrades implizit angenommenen Fremdkapitalbestand </t>
  </si>
  <si>
    <t>am Ende jeder Periode dar.</t>
  </si>
  <si>
    <t>(10 Punkte)</t>
  </si>
  <si>
    <t>Für ein Annuitätendarlehen mit 4 Jahren Laufzeit und jährlich nachschüssigen</t>
  </si>
  <si>
    <t>Annuitäten liegen folgende Daten vor:</t>
  </si>
  <si>
    <t>Zinssatz:</t>
  </si>
  <si>
    <t xml:space="preserve">p.a., </t>
  </si>
  <si>
    <t>dekursiv</t>
  </si>
  <si>
    <t>Kreditbetrag:</t>
  </si>
  <si>
    <t>Auszahlung</t>
  </si>
  <si>
    <t>(am 01.01.X1)</t>
  </si>
  <si>
    <t>Spesen:</t>
  </si>
  <si>
    <t>vom Kreditbetrag</t>
  </si>
  <si>
    <t>Die Spesen werden vom Geschäftsbankkonto überwiesen und</t>
  </si>
  <si>
    <t>degressiv verteilt.</t>
  </si>
  <si>
    <t>Aufgabenstellung:</t>
  </si>
  <si>
    <t>Berechnen Sie die in den einzelnen Jahren (X1 - X4) anfallenden Zinsen.</t>
  </si>
  <si>
    <t>Wie hoch sind die in den einzelnen Jahren (X1 - X4) steuerlich abzugsfähigen</t>
  </si>
  <si>
    <t>Spesen bei degressiver Verteilung?</t>
  </si>
  <si>
    <t>Was ändert sich bei den in den einzelnen Jahren (X1 - X4) anfallenden Zinsen</t>
  </si>
  <si>
    <t xml:space="preserve">bzw bei den steuerlich abzugsfähigen Spesen, wenn die Annuitäten </t>
  </si>
  <si>
    <t>vorschüssig bezahlt werden?</t>
  </si>
  <si>
    <t>CF nach AFRAC 36</t>
  </si>
  <si>
    <t>Ergebnis vor Steuern</t>
  </si>
  <si>
    <t>Abschreibungen/Zuschreibungen auf Vermögensgegenstände des Bereichs Investitionstätigkeit</t>
  </si>
  <si>
    <t>Gewinne/Verluste aus dem Abgang von Vermögensgegenständen des Bereichs Investitionstätigkeit</t>
  </si>
  <si>
    <t>Beteiligungserträge, Erträge aus anderen Wertpapieren und Ausleihungen des Finanzanlagevermögens</t>
  </si>
  <si>
    <t>sowie sonstige Zinsen und ähnliche Erträge/Zinsen und ähnliche Aufwendungen</t>
  </si>
  <si>
    <t>sonstige zahlungsunwirksame Aufwendungen/Erträge, soweit nicht Zeilen 7 bis 9 betreffend</t>
  </si>
  <si>
    <t>Netto-Geldfluss aus dem betrieblichen Ergebnis</t>
  </si>
  <si>
    <t>Zunahme/Abnahme der Vorräte, der Ford aus L+L sowie anderer Aktiva</t>
  </si>
  <si>
    <t>Zunahme/Abnahme von RSt</t>
  </si>
  <si>
    <t>Zunahme/Abnahme der Verb aus L+L sowie anderer Passiva</t>
  </si>
  <si>
    <t>Netto-Geldfluss aus der betrieblichen Tätigkeit vor Steuern</t>
  </si>
  <si>
    <t>Zahlungen für Ertragsteuern</t>
  </si>
  <si>
    <t>Netto-Geldfluss aus der betrieblichen Tätigkeit</t>
  </si>
  <si>
    <t>Beispiel 19: Jahresabschlussanalyse</t>
  </si>
  <si>
    <t>Aufgabenstellung 19.1:</t>
  </si>
  <si>
    <t>Aufgabenstellung 19.2:</t>
  </si>
  <si>
    <t>Aufgabenstellung 19.3:</t>
  </si>
  <si>
    <t>Aufgabenstellung 19.4:</t>
  </si>
  <si>
    <t>Angabe Beispiel 20: Kostenrechnung</t>
  </si>
  <si>
    <t>Lösung Beispiel 20: Kostenrechnung</t>
  </si>
  <si>
    <r>
      <t xml:space="preserve">Die </t>
    </r>
    <r>
      <rPr>
        <i/>
        <sz val="11"/>
        <color rgb="FF000000"/>
        <rFont val="Calibri"/>
        <family val="2"/>
      </rPr>
      <t>Tant-AG</t>
    </r>
    <r>
      <rPr>
        <sz val="11"/>
        <color rgb="FF000000"/>
        <rFont val="Calibri"/>
        <family val="2"/>
      </rPr>
      <t xml:space="preserve"> stellt innovative Navigationssysteme der nächsten Generation her. </t>
    </r>
  </si>
  <si>
    <t xml:space="preserve">Der vorläufige Betriebsabrechnungsbogen zu variablen Kosten für die Periode X1 - bei den Kostenstellen </t>
  </si>
  <si>
    <r>
      <rPr>
        <i/>
        <sz val="11"/>
        <color rgb="FF000000"/>
        <rFont val="Calibri"/>
        <family val="2"/>
      </rPr>
      <t>Hardware'</t>
    </r>
    <r>
      <rPr>
        <sz val="11"/>
        <color rgb="FF000000"/>
        <rFont val="Calibri"/>
        <family val="2"/>
      </rPr>
      <t xml:space="preserve"> und </t>
    </r>
    <r>
      <rPr>
        <i/>
        <sz val="11"/>
        <color rgb="FF000000"/>
        <rFont val="Calibri"/>
        <family val="2"/>
      </rPr>
      <t xml:space="preserve">'KI-Experten' </t>
    </r>
    <r>
      <rPr>
        <sz val="11"/>
        <color rgb="FF000000"/>
        <rFont val="Calibri"/>
        <family val="2"/>
      </rPr>
      <t>handelt es sich um bloße Hilfskostenstellen - ist wie folgt:</t>
    </r>
  </si>
  <si>
    <t>Hardware</t>
  </si>
  <si>
    <t>KI-Experten</t>
  </si>
  <si>
    <t>Endfertigung</t>
  </si>
  <si>
    <t>Programmierer</t>
  </si>
  <si>
    <t>Vw/Vt</t>
  </si>
  <si>
    <t>Fertigungsmaterial</t>
  </si>
  <si>
    <t>Gehälter</t>
  </si>
  <si>
    <t>variable Gemeinkosten</t>
  </si>
  <si>
    <t>Bezugsgröße</t>
  </si>
  <si>
    <t>Fertigungs-</t>
  </si>
  <si>
    <t>KI-Beratungs-</t>
  </si>
  <si>
    <t xml:space="preserve">Gehälter in der </t>
  </si>
  <si>
    <t>Datensätze</t>
  </si>
  <si>
    <t>variable</t>
  </si>
  <si>
    <t>material (€):</t>
  </si>
  <si>
    <t>stunden (h):</t>
  </si>
  <si>
    <t>Endfertigung (€):</t>
  </si>
  <si>
    <t>(DS):</t>
  </si>
  <si>
    <t>Herstellkosten</t>
  </si>
  <si>
    <r>
      <t>In der Periode X1 haben Mitarbeiter der Kostenstelle '</t>
    </r>
    <r>
      <rPr>
        <i/>
        <sz val="11"/>
        <color rgb="FF000000"/>
        <rFont val="Calibri"/>
        <family val="2"/>
      </rPr>
      <t>Programmierer'</t>
    </r>
    <r>
      <rPr>
        <sz val="11"/>
        <color rgb="FF000000"/>
        <rFont val="Calibri"/>
        <family val="2"/>
      </rPr>
      <t xml:space="preserve"> ein neues Feature auf allen Laptops</t>
    </r>
  </si>
  <si>
    <r>
      <t xml:space="preserve">der Mitarbeiter der </t>
    </r>
    <r>
      <rPr>
        <i/>
        <sz val="11"/>
        <color rgb="FF000000"/>
        <rFont val="Calibri"/>
        <family val="2"/>
      </rPr>
      <t>'Endfertigung'</t>
    </r>
    <r>
      <rPr>
        <sz val="11"/>
        <color rgb="FF000000"/>
        <rFont val="Calibri"/>
        <family val="2"/>
      </rPr>
      <t xml:space="preserve"> programmiert und individuell angepasst.</t>
    </r>
  </si>
  <si>
    <t>Dafür ist folgende Anzahl an Datensätzen (DS) angefallen:</t>
  </si>
  <si>
    <t>Als Zusatzinformation wurden die von den anderen Kostenstellen in Anspruch genommenen KI-Beratungs-</t>
  </si>
  <si>
    <t>Stunden erhoben:</t>
  </si>
  <si>
    <t>-</t>
  </si>
  <si>
    <t xml:space="preserve">Schließen Sie den Betriebsabrechnungsabogen ab, indem Sie die innerbetriebliche Leistungsverrechnung  </t>
  </si>
  <si>
    <t>durchführen und die Zuschlags- bzw Verrechnungssätze der Kostenstellen ermitteln.</t>
  </si>
  <si>
    <t>Angabe Beispiel 21: Planungsrechnung</t>
  </si>
  <si>
    <t>Lösung Beispiel 21: Planungsrechnung</t>
  </si>
  <si>
    <t>Angabe Beispiel 22: Investition</t>
  </si>
  <si>
    <t>Lösung Beispiel 22: Investition</t>
  </si>
  <si>
    <t>Lösung Beispiel 23: Finanzierung</t>
  </si>
  <si>
    <t>Angabe Beispiel 23: Finanzierung</t>
  </si>
  <si>
    <t>23.1</t>
  </si>
  <si>
    <t>23.2</t>
  </si>
  <si>
    <t>23.3</t>
  </si>
  <si>
    <t>Angabe Beispiel 25: Unternehmensbewertung</t>
  </si>
  <si>
    <t>Aufgabenstellung 25.1:</t>
  </si>
  <si>
    <t>Aufgabenstellung 25.2:</t>
  </si>
  <si>
    <t>Aufgabenstellung 25.3:</t>
  </si>
  <si>
    <t>Lösung Beispiel 25: Unternehmensbewertung</t>
  </si>
  <si>
    <t>Angabe Beispiel 24: Investition/Finanzierung</t>
  </si>
  <si>
    <t>Lösung Beispiel 24: Investition/Finanzierung</t>
  </si>
  <si>
    <r>
      <t xml:space="preserve">Die </t>
    </r>
    <r>
      <rPr>
        <i/>
        <sz val="11"/>
        <color rgb="FF000000"/>
        <rFont val="Calibri"/>
        <family val="2"/>
      </rPr>
      <t>Kakao-GmbH</t>
    </r>
    <r>
      <rPr>
        <sz val="11"/>
        <color theme="1"/>
        <rFont val="Aptos Narrow"/>
        <family val="2"/>
        <scheme val="minor"/>
      </rPr>
      <t xml:space="preserve"> hat für das 1. Halbjahr X1 ihre möglichen Investitionsprojekte und ihre</t>
    </r>
  </si>
  <si>
    <t>realisierbaren Finanzierungen wie folgt erfasst:</t>
  </si>
  <si>
    <t>Investitionsprojekte</t>
  </si>
  <si>
    <t>Finanzierungen</t>
  </si>
  <si>
    <t>Kapital-</t>
  </si>
  <si>
    <t>Rendite</t>
  </si>
  <si>
    <t>Kredit-</t>
  </si>
  <si>
    <t>Effektiv-</t>
  </si>
  <si>
    <t>P3</t>
  </si>
  <si>
    <t>F5</t>
  </si>
  <si>
    <t>volumen</t>
  </si>
  <si>
    <t>betrag</t>
  </si>
  <si>
    <t>verzinsung</t>
  </si>
  <si>
    <t>P4</t>
  </si>
  <si>
    <t>F2</t>
  </si>
  <si>
    <t>P1</t>
  </si>
  <si>
    <t>F1</t>
  </si>
  <si>
    <t>P8</t>
  </si>
  <si>
    <t>F4</t>
  </si>
  <si>
    <t>P2</t>
  </si>
  <si>
    <t>F6</t>
  </si>
  <si>
    <t>F3</t>
  </si>
  <si>
    <t>P7</t>
  </si>
  <si>
    <t>P5</t>
  </si>
  <si>
    <t>P6</t>
  </si>
  <si>
    <t>F7</t>
  </si>
  <si>
    <t>Summe</t>
  </si>
  <si>
    <t>Die Investitionsprojekte sind nicht teilbar, die Finanzierungen hingegen sind teilbar.</t>
  </si>
  <si>
    <t>24.1</t>
  </si>
  <si>
    <t>Ermitteln sie das optimale Investitions- und Finanzierungsprogramm und den dabei</t>
  </si>
  <si>
    <r>
      <t xml:space="preserve">dabei erzielten Gesamtgewinn der </t>
    </r>
    <r>
      <rPr>
        <i/>
        <sz val="11"/>
        <color rgb="FF000000"/>
        <rFont val="Calibri"/>
        <family val="2"/>
      </rPr>
      <t>Kakao-GmbH</t>
    </r>
    <r>
      <rPr>
        <sz val="11"/>
        <color theme="1"/>
        <rFont val="Aptos Narrow"/>
        <family val="2"/>
        <scheme val="minor"/>
      </rPr>
      <t>. Begründen Sie Ihr Vorgehen.</t>
    </r>
  </si>
  <si>
    <t>(16 Punkte)</t>
  </si>
  <si>
    <t>24.2</t>
  </si>
  <si>
    <t>Welche Änderungen ergeben sich, wenn auch die Investitionsprojekte teilbar</t>
  </si>
  <si>
    <t>sind?</t>
  </si>
  <si>
    <t>(4 Punkte)</t>
  </si>
  <si>
    <t>(33 Punkte)</t>
  </si>
  <si>
    <t>(27 Punkte)</t>
  </si>
  <si>
    <t>(3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</si>
</sst>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[$-C07]General"/>
    <numFmt numFmtId="166" formatCode="_-* #,##0_-;\-* #,##0_-;_-* &quot;-&quot;??_-;_-@_-"/>
    <numFmt numFmtId="167" formatCode="[$-C07]#,##0"/>
    <numFmt numFmtId="168" formatCode="[$-C07]0"/>
    <numFmt numFmtId="169" formatCode="[$-C07]#,##0.00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0" tint="-0.499984740745262"/>
      <name val="Calibri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i/>
      <sz val="11"/>
      <color rgb="FF808080"/>
      <name val="Calibri"/>
      <family val="2"/>
    </font>
    <font>
      <b/>
      <sz val="14"/>
      <color rgb="FF0070C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808080"/>
      <name val="Calibri"/>
      <family val="2"/>
    </font>
    <font>
      <i/>
      <sz val="11"/>
      <name val="Calibri"/>
      <family val="2"/>
    </font>
    <font>
      <i/>
      <sz val="9"/>
      <color rgb="FF80808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  <font>
      <b/>
      <sz val="12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theme="0" tint="-0.499984740745262"/>
      <name val="Calibri"/>
      <family val="2"/>
    </font>
    <font>
      <sz val="11"/>
      <color rgb="FFFFFFFF"/>
      <name val="Calibri"/>
      <family val="2"/>
    </font>
    <font>
      <i/>
      <sz val="11"/>
      <color rgb="FF0070C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i/>
      <sz val="9"/>
      <color rgb="FFFFFFFF"/>
      <name val="Calibri"/>
      <family val="2"/>
    </font>
    <font>
      <i/>
      <sz val="11"/>
      <color rgb="FFFFFFFF"/>
      <name val="Calibri"/>
      <family val="2"/>
    </font>
    <font>
      <i/>
      <sz val="12"/>
      <name val="Calibri"/>
      <family val="2"/>
    </font>
    <font>
      <b/>
      <i/>
      <sz val="12"/>
      <color rgb="FF0070C0"/>
      <name val="Calibri"/>
      <family val="2"/>
    </font>
    <font>
      <i/>
      <sz val="12"/>
      <color rgb="FF0070C0"/>
      <name val="Calibri"/>
      <family val="2"/>
    </font>
    <font>
      <sz val="11"/>
      <color rgb="FF000000"/>
      <name val="Calibri Light"/>
      <family val="2"/>
    </font>
    <font>
      <sz val="11"/>
      <color rgb="FFFF0000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i/>
      <u/>
      <sz val="11"/>
      <color rgb="FF80808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3" fillId="0" borderId="0" applyBorder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8" fillId="0" borderId="1" xfId="0" applyFont="1" applyBorder="1"/>
    <xf numFmtId="0" fontId="13" fillId="0" borderId="1" xfId="0" applyFont="1" applyBorder="1"/>
    <xf numFmtId="0" fontId="3" fillId="0" borderId="1" xfId="0" applyFont="1" applyBorder="1"/>
    <xf numFmtId="0" fontId="30" fillId="0" borderId="1" xfId="0" applyFont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4" fillId="0" borderId="0" xfId="0" applyFont="1"/>
    <xf numFmtId="0" fontId="16" fillId="0" borderId="0" xfId="0" applyFont="1"/>
    <xf numFmtId="3" fontId="3" fillId="0" borderId="0" xfId="0" applyNumberFormat="1" applyFont="1"/>
    <xf numFmtId="3" fontId="3" fillId="0" borderId="11" xfId="0" applyNumberFormat="1" applyFont="1" applyBorder="1"/>
    <xf numFmtId="0" fontId="11" fillId="0" borderId="37" xfId="0" applyFont="1" applyBorder="1"/>
    <xf numFmtId="0" fontId="3" fillId="0" borderId="35" xfId="0" applyFont="1" applyBorder="1"/>
    <xf numFmtId="14" fontId="11" fillId="0" borderId="35" xfId="0" applyNumberFormat="1" applyFont="1" applyBorder="1" applyAlignment="1">
      <alignment horizontal="right"/>
    </xf>
    <xf numFmtId="0" fontId="11" fillId="0" borderId="35" xfId="0" applyFont="1" applyBorder="1"/>
    <xf numFmtId="14" fontId="11" fillId="0" borderId="36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11" fillId="0" borderId="10" xfId="0" applyFont="1" applyBorder="1"/>
    <xf numFmtId="0" fontId="11" fillId="0" borderId="0" xfId="0" applyFont="1"/>
    <xf numFmtId="0" fontId="11" fillId="0" borderId="3" xfId="0" applyFont="1" applyBorder="1"/>
    <xf numFmtId="0" fontId="3" fillId="0" borderId="3" xfId="0" applyFont="1" applyBorder="1"/>
    <xf numFmtId="3" fontId="3" fillId="0" borderId="1" xfId="0" applyNumberFormat="1" applyFont="1" applyBorder="1"/>
    <xf numFmtId="3" fontId="11" fillId="0" borderId="0" xfId="0" applyNumberFormat="1" applyFont="1"/>
    <xf numFmtId="3" fontId="3" fillId="0" borderId="13" xfId="0" applyNumberFormat="1" applyFont="1" applyBorder="1"/>
    <xf numFmtId="0" fontId="4" fillId="0" borderId="0" xfId="0" applyFont="1"/>
    <xf numFmtId="3" fontId="11" fillId="0" borderId="11" xfId="0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5" xfId="0" applyNumberFormat="1" applyFont="1" applyBorder="1"/>
    <xf numFmtId="0" fontId="12" fillId="0" borderId="0" xfId="0" applyFont="1"/>
    <xf numFmtId="3" fontId="4" fillId="0" borderId="0" xfId="0" applyNumberFormat="1" applyFont="1" applyAlignment="1">
      <alignment horizontal="left"/>
    </xf>
    <xf numFmtId="3" fontId="4" fillId="0" borderId="11" xfId="0" applyNumberFormat="1" applyFont="1" applyBorder="1" applyAlignment="1">
      <alignment horizontal="left"/>
    </xf>
    <xf numFmtId="3" fontId="12" fillId="0" borderId="0" xfId="0" applyNumberFormat="1" applyFont="1" applyAlignment="1">
      <alignment horizontal="left"/>
    </xf>
    <xf numFmtId="3" fontId="4" fillId="0" borderId="1" xfId="0" applyNumberFormat="1" applyFont="1" applyBorder="1" applyAlignment="1">
      <alignment horizontal="left"/>
    </xf>
    <xf numFmtId="3" fontId="4" fillId="0" borderId="13" xfId="0" applyNumberFormat="1" applyFont="1" applyBorder="1" applyAlignment="1">
      <alignment horizontal="left"/>
    </xf>
    <xf numFmtId="3" fontId="12" fillId="0" borderId="1" xfId="0" applyNumberFormat="1" applyFont="1" applyBorder="1" applyAlignment="1">
      <alignment horizontal="left"/>
    </xf>
    <xf numFmtId="3" fontId="12" fillId="0" borderId="5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right"/>
    </xf>
    <xf numFmtId="3" fontId="12" fillId="0" borderId="11" xfId="0" applyNumberFormat="1" applyFont="1" applyBorder="1" applyAlignment="1">
      <alignment horizontal="left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14" fillId="0" borderId="0" xfId="0" applyFont="1" applyAlignment="1">
      <alignment horizontal="right"/>
    </xf>
    <xf numFmtId="0" fontId="11" fillId="0" borderId="12" xfId="0" applyFont="1" applyBorder="1"/>
    <xf numFmtId="0" fontId="11" fillId="0" borderId="1" xfId="0" applyFont="1" applyBorder="1"/>
    <xf numFmtId="3" fontId="11" fillId="0" borderId="1" xfId="0" applyNumberFormat="1" applyFont="1" applyBorder="1"/>
    <xf numFmtId="0" fontId="11" fillId="0" borderId="31" xfId="0" applyFont="1" applyBorder="1"/>
    <xf numFmtId="3" fontId="11" fillId="0" borderId="13" xfId="0" applyNumberFormat="1" applyFont="1" applyBorder="1"/>
    <xf numFmtId="3" fontId="11" fillId="0" borderId="15" xfId="0" applyNumberFormat="1" applyFont="1" applyBorder="1"/>
    <xf numFmtId="0" fontId="11" fillId="0" borderId="34" xfId="0" applyFont="1" applyBorder="1"/>
    <xf numFmtId="0" fontId="11" fillId="0" borderId="15" xfId="0" applyFont="1" applyBorder="1"/>
    <xf numFmtId="3" fontId="11" fillId="0" borderId="16" xfId="0" applyNumberFormat="1" applyFont="1" applyBorder="1"/>
    <xf numFmtId="3" fontId="3" fillId="0" borderId="8" xfId="0" applyNumberFormat="1" applyFont="1" applyBorder="1"/>
    <xf numFmtId="0" fontId="8" fillId="0" borderId="0" xfId="0" applyFont="1"/>
    <xf numFmtId="0" fontId="2" fillId="0" borderId="0" xfId="0" applyFont="1"/>
    <xf numFmtId="0" fontId="3" fillId="0" borderId="0" xfId="0" quotePrefix="1" applyFont="1"/>
    <xf numFmtId="9" fontId="3" fillId="0" borderId="0" xfId="0" applyNumberFormat="1" applyFont="1"/>
    <xf numFmtId="0" fontId="8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20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" fontId="3" fillId="0" borderId="8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3" fillId="0" borderId="25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26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3" fontId="3" fillId="0" borderId="26" xfId="0" applyNumberFormat="1" applyFont="1" applyBorder="1" applyAlignment="1">
      <alignment horizontal="right"/>
    </xf>
    <xf numFmtId="0" fontId="12" fillId="0" borderId="10" xfId="0" applyFont="1" applyBorder="1"/>
    <xf numFmtId="0" fontId="11" fillId="0" borderId="3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3" fontId="11" fillId="0" borderId="6" xfId="0" applyNumberFormat="1" applyFont="1" applyBorder="1" applyAlignment="1">
      <alignment horizontal="right"/>
    </xf>
    <xf numFmtId="3" fontId="11" fillId="0" borderId="27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right"/>
    </xf>
    <xf numFmtId="0" fontId="2" fillId="0" borderId="3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0" fontId="13" fillId="0" borderId="12" xfId="0" applyFont="1" applyBorder="1" applyAlignment="1">
      <alignment horizontal="left"/>
    </xf>
    <xf numFmtId="3" fontId="13" fillId="0" borderId="1" xfId="0" applyNumberFormat="1" applyFont="1" applyBorder="1" applyAlignment="1">
      <alignment horizontal="right"/>
    </xf>
    <xf numFmtId="3" fontId="13" fillId="0" borderId="25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0" fontId="11" fillId="0" borderId="10" xfId="0" applyFont="1" applyBorder="1" applyAlignment="1">
      <alignment horizontal="left"/>
    </xf>
    <xf numFmtId="3" fontId="11" fillId="0" borderId="26" xfId="0" applyNumberFormat="1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3" fontId="11" fillId="0" borderId="15" xfId="0" applyNumberFormat="1" applyFont="1" applyBorder="1" applyAlignment="1">
      <alignment horizontal="right"/>
    </xf>
    <xf numFmtId="3" fontId="11" fillId="0" borderId="28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3" fillId="0" borderId="10" xfId="0" applyFont="1" applyBorder="1"/>
    <xf numFmtId="0" fontId="9" fillId="0" borderId="0" xfId="0" applyFont="1"/>
    <xf numFmtId="0" fontId="2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1" fillId="0" borderId="7" xfId="0" applyFont="1" applyBorder="1"/>
    <xf numFmtId="0" fontId="11" fillId="0" borderId="39" xfId="0" applyFont="1" applyBorder="1"/>
    <xf numFmtId="0" fontId="3" fillId="0" borderId="33" xfId="0" applyFont="1" applyBorder="1"/>
    <xf numFmtId="0" fontId="3" fillId="0" borderId="39" xfId="0" applyFont="1" applyBorder="1"/>
    <xf numFmtId="0" fontId="3" fillId="0" borderId="4" xfId="0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33" xfId="0" applyNumberFormat="1" applyFont="1" applyBorder="1"/>
    <xf numFmtId="3" fontId="3" fillId="0" borderId="39" xfId="0" applyNumberFormat="1" applyFont="1" applyBorder="1"/>
    <xf numFmtId="3" fontId="3" fillId="0" borderId="9" xfId="0" applyNumberFormat="1" applyFont="1" applyBorder="1"/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12" fillId="0" borderId="17" xfId="0" applyFont="1" applyBorder="1"/>
    <xf numFmtId="0" fontId="4" fillId="0" borderId="19" xfId="0" applyFont="1" applyBorder="1"/>
    <xf numFmtId="3" fontId="12" fillId="0" borderId="32" xfId="0" applyNumberFormat="1" applyFont="1" applyBorder="1"/>
    <xf numFmtId="3" fontId="12" fillId="0" borderId="18" xfId="0" applyNumberFormat="1" applyFont="1" applyBorder="1"/>
    <xf numFmtId="3" fontId="4" fillId="0" borderId="15" xfId="0" applyNumberFormat="1" applyFont="1" applyBorder="1" applyAlignment="1">
      <alignment horizontal="right"/>
    </xf>
    <xf numFmtId="3" fontId="3" fillId="0" borderId="15" xfId="0" applyNumberFormat="1" applyFont="1" applyBorder="1"/>
    <xf numFmtId="3" fontId="12" fillId="0" borderId="19" xfId="0" applyNumberFormat="1" applyFont="1" applyBorder="1"/>
    <xf numFmtId="3" fontId="12" fillId="0" borderId="20" xfId="0" applyNumberFormat="1" applyFont="1" applyBorder="1"/>
    <xf numFmtId="0" fontId="11" fillId="0" borderId="4" xfId="0" applyFont="1" applyBorder="1"/>
    <xf numFmtId="0" fontId="11" fillId="0" borderId="21" xfId="0" applyFont="1" applyBorder="1"/>
    <xf numFmtId="0" fontId="3" fillId="0" borderId="22" xfId="0" applyFont="1" applyBorder="1"/>
    <xf numFmtId="3" fontId="11" fillId="0" borderId="30" xfId="0" applyNumberFormat="1" applyFont="1" applyBorder="1"/>
    <xf numFmtId="3" fontId="11" fillId="0" borderId="22" xfId="0" applyNumberFormat="1" applyFont="1" applyBorder="1"/>
    <xf numFmtId="3" fontId="2" fillId="0" borderId="22" xfId="0" applyNumberFormat="1" applyFont="1" applyBorder="1"/>
    <xf numFmtId="3" fontId="11" fillId="0" borderId="23" xfId="0" applyNumberFormat="1" applyFont="1" applyBorder="1"/>
    <xf numFmtId="0" fontId="6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1" xfId="0" applyFont="1" applyFill="1" applyBorder="1" applyProtection="1">
      <protection locked="0"/>
    </xf>
    <xf numFmtId="0" fontId="12" fillId="2" borderId="11" xfId="0" applyFont="1" applyFill="1" applyBorder="1" applyAlignment="1" applyProtection="1">
      <alignment horizontal="right"/>
      <protection locked="0"/>
    </xf>
    <xf numFmtId="0" fontId="13" fillId="2" borderId="10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3" fillId="3" borderId="16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8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24" fillId="0" borderId="9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8" fillId="0" borderId="37" xfId="0" applyFont="1" applyBorder="1"/>
    <xf numFmtId="0" fontId="13" fillId="0" borderId="35" xfId="0" applyFont="1" applyBorder="1"/>
    <xf numFmtId="0" fontId="24" fillId="0" borderId="36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8" fillId="0" borderId="10" xfId="0" applyFont="1" applyBorder="1"/>
    <xf numFmtId="0" fontId="13" fillId="0" borderId="11" xfId="0" applyFont="1" applyBorder="1"/>
    <xf numFmtId="0" fontId="11" fillId="0" borderId="0" xfId="0" applyFont="1" applyAlignment="1">
      <alignment horizontal="center"/>
    </xf>
    <xf numFmtId="0" fontId="21" fillId="0" borderId="21" xfId="0" applyFont="1" applyBorder="1" applyAlignment="1">
      <alignment horizontal="left"/>
    </xf>
    <xf numFmtId="0" fontId="11" fillId="0" borderId="40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166" fontId="13" fillId="0" borderId="41" xfId="2" applyNumberFormat="1" applyFont="1" applyFill="1" applyBorder="1" applyProtection="1"/>
    <xf numFmtId="0" fontId="13" fillId="0" borderId="12" xfId="0" applyFont="1" applyBorder="1"/>
    <xf numFmtId="166" fontId="13" fillId="0" borderId="42" xfId="2" applyNumberFormat="1" applyFont="1" applyFill="1" applyBorder="1" applyProtection="1"/>
    <xf numFmtId="0" fontId="13" fillId="0" borderId="13" xfId="0" applyFont="1" applyBorder="1"/>
    <xf numFmtId="43" fontId="13" fillId="0" borderId="41" xfId="2" applyNumberFormat="1" applyFont="1" applyFill="1" applyBorder="1" applyAlignment="1" applyProtection="1">
      <alignment horizontal="right"/>
    </xf>
    <xf numFmtId="43" fontId="13" fillId="0" borderId="41" xfId="2" applyNumberFormat="1" applyFont="1" applyFill="1" applyBorder="1" applyProtection="1"/>
    <xf numFmtId="0" fontId="11" fillId="0" borderId="44" xfId="0" applyFont="1" applyBorder="1"/>
    <xf numFmtId="0" fontId="13" fillId="0" borderId="45" xfId="0" applyFont="1" applyBorder="1"/>
    <xf numFmtId="0" fontId="13" fillId="0" borderId="2" xfId="0" applyFont="1" applyBorder="1"/>
    <xf numFmtId="0" fontId="13" fillId="0" borderId="46" xfId="0" applyFont="1" applyBorder="1"/>
    <xf numFmtId="9" fontId="13" fillId="0" borderId="41" xfId="0" applyNumberFormat="1" applyFont="1" applyBorder="1"/>
    <xf numFmtId="9" fontId="13" fillId="0" borderId="42" xfId="0" applyNumberFormat="1" applyFont="1" applyBorder="1"/>
    <xf numFmtId="0" fontId="13" fillId="0" borderId="14" xfId="0" applyFont="1" applyBorder="1"/>
    <xf numFmtId="166" fontId="13" fillId="0" borderId="43" xfId="2" applyNumberFormat="1" applyFont="1" applyFill="1" applyBorder="1" applyProtection="1"/>
    <xf numFmtId="0" fontId="13" fillId="0" borderId="15" xfId="0" applyFont="1" applyBorder="1"/>
    <xf numFmtId="0" fontId="13" fillId="0" borderId="16" xfId="0" applyFont="1" applyBorder="1"/>
    <xf numFmtId="9" fontId="13" fillId="0" borderId="11" xfId="0" applyNumberFormat="1" applyFont="1" applyBorder="1" applyAlignment="1">
      <alignment horizontal="center"/>
    </xf>
    <xf numFmtId="9" fontId="13" fillId="0" borderId="0" xfId="0" applyNumberFormat="1" applyFont="1"/>
    <xf numFmtId="0" fontId="12" fillId="0" borderId="14" xfId="0" applyFont="1" applyBorder="1"/>
    <xf numFmtId="0" fontId="13" fillId="0" borderId="0" xfId="0" applyFont="1" applyAlignment="1">
      <alignment horizontal="center"/>
    </xf>
    <xf numFmtId="0" fontId="25" fillId="0" borderId="0" xfId="0" applyFont="1"/>
    <xf numFmtId="0" fontId="23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166" fontId="13" fillId="0" borderId="0" xfId="0" applyNumberFormat="1" applyFont="1"/>
    <xf numFmtId="164" fontId="28" fillId="0" borderId="0" xfId="0" applyNumberFormat="1" applyFont="1"/>
    <xf numFmtId="166" fontId="14" fillId="0" borderId="0" xfId="2" applyNumberFormat="1" applyFont="1" applyFill="1" applyBorder="1" applyProtection="1"/>
    <xf numFmtId="43" fontId="13" fillId="0" borderId="0" xfId="2" applyNumberFormat="1" applyFont="1" applyFill="1" applyBorder="1" applyProtection="1"/>
    <xf numFmtId="166" fontId="13" fillId="0" borderId="0" xfId="2" applyNumberFormat="1" applyFont="1" applyFill="1" applyBorder="1" applyProtection="1"/>
    <xf numFmtId="166" fontId="12" fillId="0" borderId="0" xfId="2" applyNumberFormat="1" applyFont="1" applyFill="1" applyBorder="1" applyProtection="1"/>
    <xf numFmtId="0" fontId="9" fillId="0" borderId="0" xfId="0" applyFont="1" applyAlignment="1">
      <alignment horizontal="center"/>
    </xf>
    <xf numFmtId="43" fontId="14" fillId="0" borderId="0" xfId="2" applyNumberFormat="1" applyFont="1" applyFill="1" applyBorder="1" applyProtection="1"/>
    <xf numFmtId="0" fontId="7" fillId="3" borderId="7" xfId="0" applyFont="1" applyFill="1" applyBorder="1" applyProtection="1">
      <protection locked="0"/>
    </xf>
    <xf numFmtId="0" fontId="7" fillId="3" borderId="8" xfId="0" applyFont="1" applyFill="1" applyBorder="1" applyProtection="1">
      <protection locked="0"/>
    </xf>
    <xf numFmtId="0" fontId="7" fillId="3" borderId="9" xfId="0" applyFont="1" applyFill="1" applyBorder="1" applyProtection="1">
      <protection locked="0"/>
    </xf>
    <xf numFmtId="0" fontId="7" fillId="3" borderId="10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7" fillId="3" borderId="11" xfId="0" applyFont="1" applyFill="1" applyBorder="1" applyProtection="1">
      <protection locked="0"/>
    </xf>
    <xf numFmtId="0" fontId="7" fillId="3" borderId="14" xfId="0" applyFont="1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7" fillId="3" borderId="16" xfId="0" applyFont="1" applyFill="1" applyBorder="1" applyProtection="1">
      <protection locked="0"/>
    </xf>
    <xf numFmtId="0" fontId="32" fillId="0" borderId="8" xfId="0" applyFont="1" applyBorder="1" applyProtection="1">
      <protection locked="0"/>
    </xf>
    <xf numFmtId="0" fontId="31" fillId="0" borderId="8" xfId="0" applyFont="1" applyBorder="1" applyAlignment="1" applyProtection="1">
      <alignment horizontal="right"/>
      <protection locked="0"/>
    </xf>
    <xf numFmtId="0" fontId="8" fillId="0" borderId="21" xfId="0" applyFont="1" applyBorder="1"/>
    <xf numFmtId="0" fontId="31" fillId="0" borderId="23" xfId="0" applyFont="1" applyBorder="1" applyAlignment="1">
      <alignment horizontal="right"/>
    </xf>
    <xf numFmtId="0" fontId="6" fillId="0" borderId="7" xfId="0" applyFont="1" applyBorder="1"/>
    <xf numFmtId="14" fontId="3" fillId="0" borderId="0" xfId="0" applyNumberFormat="1" applyFont="1"/>
    <xf numFmtId="43" fontId="3" fillId="0" borderId="0" xfId="2" applyNumberFormat="1" applyFont="1" applyFill="1" applyBorder="1" applyProtection="1"/>
    <xf numFmtId="0" fontId="33" fillId="0" borderId="11" xfId="0" applyFont="1" applyBorder="1"/>
    <xf numFmtId="9" fontId="3" fillId="0" borderId="0" xfId="2" applyNumberFormat="1" applyFont="1" applyFill="1" applyBorder="1" applyProtection="1"/>
    <xf numFmtId="43" fontId="3" fillId="0" borderId="11" xfId="2" applyNumberFormat="1" applyFont="1" applyFill="1" applyBorder="1" applyProtection="1"/>
    <xf numFmtId="0" fontId="34" fillId="0" borderId="10" xfId="0" applyFont="1" applyBorder="1"/>
    <xf numFmtId="0" fontId="3" fillId="0" borderId="10" xfId="0" quotePrefix="1" applyFont="1" applyBorder="1"/>
    <xf numFmtId="0" fontId="7" fillId="0" borderId="10" xfId="0" applyFont="1" applyBorder="1"/>
    <xf numFmtId="43" fontId="3" fillId="0" borderId="0" xfId="0" applyNumberFormat="1" applyFont="1"/>
    <xf numFmtId="0" fontId="31" fillId="0" borderId="9" xfId="0" applyFont="1" applyBorder="1" applyAlignment="1" applyProtection="1">
      <alignment horizontal="right"/>
      <protection locked="0"/>
    </xf>
    <xf numFmtId="0" fontId="8" fillId="0" borderId="7" xfId="0" applyFont="1" applyBorder="1"/>
    <xf numFmtId="0" fontId="31" fillId="0" borderId="9" xfId="0" applyFont="1" applyBorder="1" applyAlignment="1">
      <alignment horizontal="right"/>
    </xf>
    <xf numFmtId="0" fontId="6" fillId="0" borderId="10" xfId="0" applyFont="1" applyBorder="1"/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9" fontId="3" fillId="3" borderId="0" xfId="0" applyNumberFormat="1" applyFont="1" applyFill="1" applyProtection="1">
      <protection locked="0"/>
    </xf>
    <xf numFmtId="0" fontId="6" fillId="0" borderId="0" xfId="0" applyFont="1"/>
    <xf numFmtId="0" fontId="36" fillId="0" borderId="22" xfId="0" applyFont="1" applyBorder="1"/>
    <xf numFmtId="0" fontId="36" fillId="0" borderId="0" xfId="0" applyFont="1"/>
    <xf numFmtId="0" fontId="31" fillId="0" borderId="0" xfId="0" applyFont="1" applyAlignment="1">
      <alignment horizontal="right"/>
    </xf>
    <xf numFmtId="167" fontId="13" fillId="0" borderId="10" xfId="1" applyNumberFormat="1" applyBorder="1" applyProtection="1"/>
    <xf numFmtId="167" fontId="3" fillId="0" borderId="0" xfId="0" applyNumberFormat="1" applyFont="1"/>
    <xf numFmtId="168" fontId="11" fillId="0" borderId="47" xfId="1" applyNumberFormat="1" applyFont="1" applyBorder="1" applyAlignment="1" applyProtection="1">
      <alignment horizontal="right"/>
    </xf>
    <xf numFmtId="168" fontId="11" fillId="0" borderId="19" xfId="1" applyNumberFormat="1" applyFont="1" applyBorder="1" applyAlignment="1" applyProtection="1">
      <alignment horizontal="right" wrapText="1"/>
    </xf>
    <xf numFmtId="43" fontId="3" fillId="0" borderId="42" xfId="2" applyNumberFormat="1" applyFont="1" applyFill="1" applyBorder="1" applyProtection="1"/>
    <xf numFmtId="43" fontId="3" fillId="0" borderId="5" xfId="2" applyNumberFormat="1" applyFont="1" applyFill="1" applyBorder="1" applyProtection="1"/>
    <xf numFmtId="169" fontId="12" fillId="0" borderId="0" xfId="1" applyNumberFormat="1" applyFont="1" applyBorder="1" applyProtection="1"/>
    <xf numFmtId="169" fontId="13" fillId="0" borderId="0" xfId="1" applyNumberFormat="1" applyBorder="1" applyProtection="1"/>
    <xf numFmtId="0" fontId="13" fillId="0" borderId="10" xfId="0" applyFont="1" applyBorder="1" applyAlignment="1">
      <alignment vertical="center"/>
    </xf>
    <xf numFmtId="10" fontId="3" fillId="0" borderId="0" xfId="0" applyNumberFormat="1" applyFont="1"/>
    <xf numFmtId="10" fontId="3" fillId="0" borderId="11" xfId="0" applyNumberFormat="1" applyFont="1" applyBorder="1"/>
    <xf numFmtId="0" fontId="12" fillId="0" borderId="1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7" fillId="3" borderId="10" xfId="0" applyFont="1" applyFill="1" applyBorder="1" applyProtection="1">
      <protection locked="0"/>
    </xf>
    <xf numFmtId="0" fontId="37" fillId="3" borderId="0" xfId="0" applyFont="1" applyFill="1" applyProtection="1">
      <protection locked="0"/>
    </xf>
    <xf numFmtId="0" fontId="14" fillId="3" borderId="0" xfId="0" applyFont="1" applyFill="1" applyProtection="1">
      <protection locked="0"/>
    </xf>
    <xf numFmtId="0" fontId="16" fillId="3" borderId="0" xfId="0" applyFont="1" applyFill="1" applyProtection="1"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3" fontId="3" fillId="3" borderId="0" xfId="0" applyNumberFormat="1" applyFont="1" applyFill="1" applyProtection="1"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3" fontId="3" fillId="3" borderId="1" xfId="0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15" fillId="3" borderId="10" xfId="0" applyFont="1" applyFill="1" applyBorder="1" applyAlignment="1" applyProtection="1">
      <alignment horizontal="center"/>
      <protection locked="0"/>
    </xf>
    <xf numFmtId="0" fontId="15" fillId="3" borderId="0" xfId="0" applyFont="1" applyFill="1" applyProtection="1">
      <protection locked="0"/>
    </xf>
    <xf numFmtId="3" fontId="4" fillId="3" borderId="0" xfId="0" applyNumberFormat="1" applyFont="1" applyFill="1" applyProtection="1">
      <protection locked="0"/>
    </xf>
    <xf numFmtId="0" fontId="4" fillId="3" borderId="0" xfId="0" applyFont="1" applyFill="1" applyProtection="1">
      <protection locked="0"/>
    </xf>
    <xf numFmtId="4" fontId="6" fillId="3" borderId="0" xfId="0" applyNumberFormat="1" applyFont="1" applyFill="1" applyProtection="1">
      <protection locked="0"/>
    </xf>
    <xf numFmtId="10" fontId="11" fillId="3" borderId="1" xfId="3" applyNumberFormat="1" applyFont="1" applyFill="1" applyBorder="1" applyProtection="1">
      <protection locked="0"/>
    </xf>
    <xf numFmtId="0" fontId="17" fillId="3" borderId="10" xfId="0" applyFont="1" applyFill="1" applyBorder="1" applyAlignment="1" applyProtection="1">
      <alignment horizontal="center"/>
      <protection locked="0"/>
    </xf>
    <xf numFmtId="0" fontId="17" fillId="3" borderId="0" xfId="0" applyFont="1" applyFill="1" applyProtection="1">
      <protection locked="0"/>
    </xf>
    <xf numFmtId="0" fontId="24" fillId="0" borderId="8" xfId="0" applyFont="1" applyBorder="1" applyAlignment="1" applyProtection="1">
      <alignment horizontal="right"/>
      <protection locked="0"/>
    </xf>
    <xf numFmtId="0" fontId="13" fillId="0" borderId="9" xfId="0" applyFont="1" applyBorder="1" applyProtection="1">
      <protection locked="0"/>
    </xf>
    <xf numFmtId="0" fontId="12" fillId="0" borderId="0" xfId="0" applyFont="1" applyProtection="1">
      <protection locked="0"/>
    </xf>
    <xf numFmtId="0" fontId="13" fillId="0" borderId="10" xfId="0" quotePrefix="1" applyFont="1" applyBorder="1"/>
    <xf numFmtId="0" fontId="13" fillId="0" borderId="21" xfId="0" applyFont="1" applyBorder="1"/>
    <xf numFmtId="0" fontId="11" fillId="4" borderId="49" xfId="0" applyFont="1" applyFill="1" applyBorder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43" fontId="13" fillId="0" borderId="52" xfId="2" applyNumberFormat="1" applyFont="1" applyFill="1" applyBorder="1" applyProtection="1"/>
    <xf numFmtId="166" fontId="13" fillId="0" borderId="53" xfId="2" applyNumberFormat="1" applyFont="1" applyFill="1" applyBorder="1" applyProtection="1"/>
    <xf numFmtId="166" fontId="13" fillId="0" borderId="4" xfId="2" applyNumberFormat="1" applyFont="1" applyFill="1" applyBorder="1" applyProtection="1"/>
    <xf numFmtId="166" fontId="13" fillId="0" borderId="11" xfId="2" applyNumberFormat="1" applyFont="1" applyFill="1" applyBorder="1" applyProtection="1"/>
    <xf numFmtId="43" fontId="13" fillId="0" borderId="53" xfId="2" applyNumberFormat="1" applyFont="1" applyFill="1" applyBorder="1" applyProtection="1"/>
    <xf numFmtId="166" fontId="13" fillId="0" borderId="54" xfId="2" applyNumberFormat="1" applyFont="1" applyFill="1" applyBorder="1" applyProtection="1"/>
    <xf numFmtId="166" fontId="13" fillId="0" borderId="55" xfId="2" applyNumberFormat="1" applyFont="1" applyFill="1" applyBorder="1" applyProtection="1"/>
    <xf numFmtId="166" fontId="13" fillId="0" borderId="5" xfId="2" applyNumberFormat="1" applyFont="1" applyFill="1" applyBorder="1" applyProtection="1"/>
    <xf numFmtId="166" fontId="13" fillId="0" borderId="13" xfId="2" applyNumberFormat="1" applyFont="1" applyFill="1" applyBorder="1" applyProtection="1"/>
    <xf numFmtId="43" fontId="13" fillId="0" borderId="56" xfId="2" applyNumberFormat="1" applyFont="1" applyFill="1" applyBorder="1" applyAlignment="1" applyProtection="1">
      <alignment horizontal="left" vertical="center"/>
    </xf>
    <xf numFmtId="43" fontId="13" fillId="0" borderId="57" xfId="2" applyNumberFormat="1" applyFont="1" applyFill="1" applyBorder="1" applyAlignment="1" applyProtection="1">
      <alignment horizontal="left" vertical="center"/>
    </xf>
    <xf numFmtId="43" fontId="13" fillId="0" borderId="2" xfId="2" applyNumberFormat="1" applyFont="1" applyFill="1" applyBorder="1" applyAlignment="1" applyProtection="1">
      <alignment horizontal="left" vertical="center" wrapText="1"/>
    </xf>
    <xf numFmtId="43" fontId="13" fillId="0" borderId="45" xfId="2" applyNumberFormat="1" applyFont="1" applyFill="1" applyBorder="1" applyAlignment="1" applyProtection="1">
      <alignment horizontal="left"/>
    </xf>
    <xf numFmtId="43" fontId="13" fillId="0" borderId="46" xfId="2" applyNumberFormat="1" applyFont="1" applyFill="1" applyBorder="1" applyAlignment="1" applyProtection="1">
      <alignment horizontal="left" vertical="center"/>
    </xf>
    <xf numFmtId="43" fontId="13" fillId="0" borderId="52" xfId="2" applyNumberFormat="1" applyFont="1" applyFill="1" applyBorder="1" applyAlignment="1" applyProtection="1">
      <alignment horizontal="left"/>
    </xf>
    <xf numFmtId="43" fontId="13" fillId="0" borderId="53" xfId="2" applyNumberFormat="1" applyFont="1" applyFill="1" applyBorder="1" applyAlignment="1" applyProtection="1">
      <alignment horizontal="left"/>
    </xf>
    <xf numFmtId="43" fontId="13" fillId="0" borderId="0" xfId="2" applyNumberFormat="1" applyFont="1" applyFill="1" applyBorder="1" applyAlignment="1" applyProtection="1">
      <alignment horizontal="left"/>
    </xf>
    <xf numFmtId="43" fontId="13" fillId="0" borderId="41" xfId="2" applyNumberFormat="1" applyFont="1" applyFill="1" applyBorder="1" applyAlignment="1" applyProtection="1">
      <alignment horizontal="left"/>
    </xf>
    <xf numFmtId="43" fontId="13" fillId="0" borderId="11" xfId="2" applyNumberFormat="1" applyFont="1" applyFill="1" applyBorder="1" applyAlignment="1" applyProtection="1">
      <alignment horizontal="left"/>
    </xf>
    <xf numFmtId="166" fontId="13" fillId="0" borderId="58" xfId="2" applyNumberFormat="1" applyFont="1" applyFill="1" applyBorder="1" applyAlignment="1" applyProtection="1">
      <alignment horizontal="right"/>
    </xf>
    <xf numFmtId="166" fontId="13" fillId="0" borderId="59" xfId="2" applyNumberFormat="1" applyFont="1" applyFill="1" applyBorder="1" applyAlignment="1" applyProtection="1">
      <alignment horizontal="right"/>
    </xf>
    <xf numFmtId="166" fontId="13" fillId="0" borderId="15" xfId="2" applyNumberFormat="1" applyFont="1" applyFill="1" applyBorder="1" applyAlignment="1" applyProtection="1">
      <alignment horizontal="right"/>
    </xf>
    <xf numFmtId="166" fontId="13" fillId="0" borderId="43" xfId="2" applyNumberFormat="1" applyFont="1" applyFill="1" applyBorder="1" applyAlignment="1" applyProtection="1">
      <alignment horizontal="right" vertical="center"/>
    </xf>
    <xf numFmtId="43" fontId="13" fillId="0" borderId="16" xfId="2" applyNumberFormat="1" applyFont="1" applyFill="1" applyBorder="1" applyAlignment="1" applyProtection="1">
      <alignment horizontal="right"/>
    </xf>
    <xf numFmtId="43" fontId="13" fillId="0" borderId="0" xfId="2" applyNumberFormat="1" applyFont="1" applyFill="1" applyBorder="1" applyAlignment="1" applyProtection="1">
      <alignment horizontal="center"/>
    </xf>
    <xf numFmtId="43" fontId="13" fillId="0" borderId="11" xfId="2" applyNumberFormat="1" applyFont="1" applyFill="1" applyBorder="1" applyProtection="1"/>
    <xf numFmtId="43" fontId="11" fillId="0" borderId="60" xfId="2" applyNumberFormat="1" applyFont="1" applyFill="1" applyBorder="1" applyAlignment="1" applyProtection="1">
      <alignment horizontal="center"/>
    </xf>
    <xf numFmtId="43" fontId="11" fillId="0" borderId="35" xfId="2" applyNumberFormat="1" applyFont="1" applyFill="1" applyBorder="1" applyAlignment="1" applyProtection="1">
      <alignment horizontal="right"/>
    </xf>
    <xf numFmtId="43" fontId="11" fillId="0" borderId="61" xfId="2" applyNumberFormat="1" applyFont="1" applyFill="1" applyBorder="1" applyAlignment="1" applyProtection="1">
      <alignment horizontal="center"/>
    </xf>
    <xf numFmtId="43" fontId="11" fillId="0" borderId="0" xfId="2" applyNumberFormat="1" applyFont="1" applyFill="1" applyBorder="1" applyAlignment="1" applyProtection="1">
      <alignment horizontal="center"/>
    </xf>
    <xf numFmtId="43" fontId="11" fillId="0" borderId="11" xfId="2" applyNumberFormat="1" applyFont="1" applyFill="1" applyBorder="1" applyAlignment="1" applyProtection="1">
      <alignment horizontal="center"/>
    </xf>
    <xf numFmtId="166" fontId="13" fillId="0" borderId="58" xfId="2" applyNumberFormat="1" applyFont="1" applyFill="1" applyBorder="1" applyProtection="1"/>
    <xf numFmtId="166" fontId="13" fillId="0" borderId="59" xfId="2" applyNumberFormat="1" applyFont="1" applyFill="1" applyBorder="1" applyProtection="1"/>
    <xf numFmtId="43" fontId="13" fillId="0" borderId="15" xfId="2" applyNumberFormat="1" applyFont="1" applyFill="1" applyBorder="1" applyProtection="1"/>
    <xf numFmtId="43" fontId="13" fillId="0" borderId="15" xfId="2" applyNumberFormat="1" applyFont="1" applyFill="1" applyBorder="1" applyAlignment="1" applyProtection="1">
      <alignment horizontal="center"/>
    </xf>
    <xf numFmtId="43" fontId="13" fillId="0" borderId="16" xfId="2" applyNumberFormat="1" applyFont="1" applyFill="1" applyBorder="1" applyProtection="1"/>
    <xf numFmtId="0" fontId="13" fillId="0" borderId="0" xfId="0" quotePrefix="1" applyFont="1"/>
    <xf numFmtId="1" fontId="11" fillId="0" borderId="0" xfId="0" applyNumberFormat="1" applyFont="1"/>
    <xf numFmtId="1" fontId="11" fillId="0" borderId="0" xfId="2" applyNumberFormat="1" applyFont="1" applyFill="1" applyBorder="1" applyProtection="1"/>
    <xf numFmtId="1" fontId="9" fillId="0" borderId="0" xfId="2" applyNumberFormat="1" applyFont="1" applyFill="1" applyBorder="1" applyProtection="1"/>
    <xf numFmtId="1" fontId="9" fillId="0" borderId="0" xfId="0" applyNumberFormat="1" applyFont="1"/>
    <xf numFmtId="1" fontId="38" fillId="0" borderId="0" xfId="2" applyNumberFormat="1" applyFont="1" applyFill="1" applyBorder="1" applyProtection="1"/>
    <xf numFmtId="1" fontId="9" fillId="0" borderId="0" xfId="0" applyNumberFormat="1" applyFont="1" applyAlignment="1">
      <alignment horizontal="right"/>
    </xf>
    <xf numFmtId="166" fontId="7" fillId="3" borderId="10" xfId="0" applyNumberFormat="1" applyFont="1" applyFill="1" applyBorder="1" applyProtection="1">
      <protection locked="0"/>
    </xf>
    <xf numFmtId="166" fontId="7" fillId="3" borderId="0" xfId="0" applyNumberFormat="1" applyFont="1" applyFill="1" applyProtection="1">
      <protection locked="0"/>
    </xf>
    <xf numFmtId="43" fontId="3" fillId="3" borderId="0" xfId="0" applyNumberFormat="1" applyFont="1" applyFill="1" applyProtection="1">
      <protection locked="0"/>
    </xf>
    <xf numFmtId="16" fontId="3" fillId="0" borderId="10" xfId="0" quotePrefix="1" applyNumberFormat="1" applyFont="1" applyBorder="1" applyAlignment="1">
      <alignment horizontal="center"/>
    </xf>
    <xf numFmtId="10" fontId="3" fillId="3" borderId="10" xfId="0" applyNumberFormat="1" applyFont="1" applyFill="1" applyBorder="1" applyProtection="1">
      <protection locked="0"/>
    </xf>
    <xf numFmtId="10" fontId="3" fillId="3" borderId="0" xfId="0" applyNumberFormat="1" applyFont="1" applyFill="1" applyProtection="1">
      <protection locked="0"/>
    </xf>
    <xf numFmtId="0" fontId="8" fillId="0" borderId="21" xfId="0" applyFont="1" applyBorder="1" applyProtection="1">
      <protection locked="0"/>
    </xf>
    <xf numFmtId="0" fontId="13" fillId="0" borderId="22" xfId="0" applyFont="1" applyBorder="1" applyProtection="1">
      <protection locked="0"/>
    </xf>
    <xf numFmtId="0" fontId="31" fillId="0" borderId="23" xfId="0" applyFont="1" applyBorder="1" applyAlignment="1" applyProtection="1">
      <alignment horizontal="right"/>
      <protection locked="0"/>
    </xf>
    <xf numFmtId="0" fontId="35" fillId="0" borderId="0" xfId="0" applyFont="1"/>
    <xf numFmtId="0" fontId="13" fillId="0" borderId="22" xfId="0" applyFont="1" applyBorder="1"/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5" fillId="0" borderId="10" xfId="0" applyFont="1" applyBorder="1"/>
    <xf numFmtId="0" fontId="7" fillId="0" borderId="0" xfId="0" applyFont="1"/>
    <xf numFmtId="0" fontId="13" fillId="0" borderId="56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0" xfId="0" applyFont="1" applyBorder="1"/>
    <xf numFmtId="3" fontId="7" fillId="0" borderId="63" xfId="0" applyNumberFormat="1" applyFont="1" applyBorder="1"/>
    <xf numFmtId="10" fontId="7" fillId="0" borderId="61" xfId="0" applyNumberFormat="1" applyFont="1" applyBorder="1"/>
    <xf numFmtId="0" fontId="7" fillId="0" borderId="62" xfId="0" applyFont="1" applyBorder="1"/>
    <xf numFmtId="3" fontId="7" fillId="0" borderId="48" xfId="0" applyNumberFormat="1" applyFont="1" applyBorder="1"/>
    <xf numFmtId="10" fontId="7" fillId="0" borderId="64" xfId="0" applyNumberFormat="1" applyFont="1" applyBorder="1"/>
    <xf numFmtId="0" fontId="7" fillId="0" borderId="65" xfId="0" applyFont="1" applyBorder="1"/>
    <xf numFmtId="3" fontId="7" fillId="0" borderId="47" xfId="0" applyNumberFormat="1" applyFont="1" applyBorder="1"/>
    <xf numFmtId="10" fontId="7" fillId="0" borderId="66" xfId="0" applyNumberFormat="1" applyFont="1" applyBorder="1"/>
    <xf numFmtId="0" fontId="15" fillId="0" borderId="0" xfId="0" applyFont="1"/>
    <xf numFmtId="3" fontId="15" fillId="0" borderId="0" xfId="0" applyNumberFormat="1" applyFont="1"/>
    <xf numFmtId="3" fontId="13" fillId="0" borderId="0" xfId="0" applyNumberFormat="1" applyFont="1"/>
    <xf numFmtId="3" fontId="13" fillId="0" borderId="10" xfId="0" applyNumberFormat="1" applyFont="1" applyBorder="1"/>
    <xf numFmtId="49" fontId="13" fillId="0" borderId="10" xfId="0" quotePrefix="1" applyNumberFormat="1" applyFont="1" applyBorder="1"/>
    <xf numFmtId="3" fontId="13" fillId="0" borderId="15" xfId="0" applyNumberFormat="1" applyFont="1" applyBorder="1"/>
    <xf numFmtId="0" fontId="13" fillId="0" borderId="0" xfId="0" applyFont="1" applyAlignment="1">
      <alignment horizontal="right"/>
    </xf>
    <xf numFmtId="0" fontId="31" fillId="0" borderId="22" xfId="0" applyFont="1" applyBorder="1" applyAlignment="1">
      <alignment horizontal="right"/>
    </xf>
    <xf numFmtId="0" fontId="31" fillId="0" borderId="8" xfId="0" applyFont="1" applyBorder="1" applyAlignment="1">
      <alignment horizontal="right"/>
    </xf>
    <xf numFmtId="0" fontId="4" fillId="0" borderId="11" xfId="0" applyFont="1" applyBorder="1"/>
    <xf numFmtId="0" fontId="31" fillId="0" borderId="23" xfId="0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20" fillId="0" borderId="8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1" fillId="0" borderId="37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3" fillId="0" borderId="5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167" fontId="13" fillId="0" borderId="17" xfId="1" applyNumberFormat="1" applyBorder="1" applyAlignment="1" applyProtection="1">
      <alignment horizontal="center"/>
    </xf>
    <xf numFmtId="167" fontId="13" fillId="0" borderId="19" xfId="1" applyNumberFormat="1" applyBorder="1" applyAlignment="1" applyProtection="1">
      <alignment horizontal="center"/>
    </xf>
    <xf numFmtId="167" fontId="11" fillId="0" borderId="12" xfId="1" applyNumberFormat="1" applyFont="1" applyBorder="1" applyAlignment="1" applyProtection="1">
      <alignment horizontal="left"/>
    </xf>
    <xf numFmtId="167" fontId="11" fillId="0" borderId="5" xfId="1" applyNumberFormat="1" applyFont="1" applyBorder="1" applyAlignment="1" applyProtection="1">
      <alignment horizontal="left"/>
    </xf>
  </cellXfs>
  <cellStyles count="4">
    <cellStyle name="Excel Built-in Normal" xfId="1" xr:uid="{00000000-0005-0000-0000-000000000000}"/>
    <cellStyle name="Komma" xfId="2" builtinId="3"/>
    <cellStyle name="Prozent" xfId="3" builtinId="5"/>
    <cellStyle name="Standard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4</xdr:row>
      <xdr:rowOff>57150</xdr:rowOff>
    </xdr:from>
    <xdr:to>
      <xdr:col>18</xdr:col>
      <xdr:colOff>619125</xdr:colOff>
      <xdr:row>6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752475"/>
          <a:ext cx="52292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152401</xdr:colOff>
      <xdr:row>57</xdr:row>
      <xdr:rowOff>104775</xdr:rowOff>
    </xdr:from>
    <xdr:to>
      <xdr:col>15</xdr:col>
      <xdr:colOff>57151</xdr:colOff>
      <xdr:row>59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6" y="11296650"/>
          <a:ext cx="31242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561975</xdr:colOff>
      <xdr:row>57</xdr:row>
      <xdr:rowOff>114300</xdr:rowOff>
    </xdr:from>
    <xdr:to>
      <xdr:col>18</xdr:col>
      <xdr:colOff>733425</xdr:colOff>
      <xdr:row>59</xdr:row>
      <xdr:rowOff>85725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11306175"/>
          <a:ext cx="2686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77</xdr:row>
      <xdr:rowOff>161925</xdr:rowOff>
    </xdr:from>
    <xdr:to>
      <xdr:col>7</xdr:col>
      <xdr:colOff>590550</xdr:colOff>
      <xdr:row>78</xdr:row>
      <xdr:rowOff>142875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64DBC117-A88D-4D09-AF0A-529A067BB867}"/>
            </a:ext>
          </a:extLst>
        </xdr:cNvPr>
        <xdr:cNvCxnSpPr/>
      </xdr:nvCxnSpPr>
      <xdr:spPr>
        <a:xfrm flipH="1">
          <a:off x="5781675" y="14830425"/>
          <a:ext cx="581025" cy="171450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84"/>
  <sheetViews>
    <sheetView showGridLines="0" tabSelected="1" workbookViewId="0">
      <selection activeCell="D4" sqref="D4"/>
    </sheetView>
  </sheetViews>
  <sheetFormatPr baseColWidth="10" defaultColWidth="11" defaultRowHeight="14.4" x14ac:dyDescent="0.3"/>
  <cols>
    <col min="1" max="1" width="1.44140625" style="1" customWidth="1"/>
    <col min="2" max="2" width="3" style="1" customWidth="1"/>
    <col min="3" max="3" width="31.44140625" style="1" customWidth="1"/>
    <col min="4" max="5" width="10.88671875" style="1" bestFit="1" customWidth="1"/>
    <col min="6" max="6" width="4.109375" style="1" customWidth="1"/>
    <col min="7" max="7" width="32" style="1" customWidth="1"/>
    <col min="8" max="8" width="11" style="1"/>
    <col min="9" max="9" width="27.5546875" style="1" customWidth="1"/>
    <col min="10" max="10" width="5.5546875" style="1" customWidth="1"/>
    <col min="11" max="11" width="3.88671875" style="115" customWidth="1"/>
    <col min="12" max="12" width="5.44140625" style="115" customWidth="1"/>
    <col min="13" max="20" width="11" style="115"/>
    <col min="21" max="21" width="25.6640625" style="115" customWidth="1"/>
    <col min="22" max="22" width="6.6640625" style="1" customWidth="1"/>
    <col min="23" max="23" width="2.6640625" style="2" customWidth="1"/>
    <col min="24" max="24" width="3.88671875" style="3" customWidth="1"/>
    <col min="25" max="79" width="11" style="1"/>
    <col min="80" max="16384" width="11" style="115"/>
  </cols>
  <sheetData>
    <row r="1" spans="2:23" ht="5.25" customHeight="1" thickBot="1" x14ac:dyDescent="0.35"/>
    <row r="2" spans="2:23" ht="14.25" customHeight="1" x14ac:dyDescent="0.3">
      <c r="B2" s="4" t="s">
        <v>234</v>
      </c>
      <c r="C2" s="5"/>
      <c r="D2" s="5"/>
      <c r="E2" s="5"/>
      <c r="F2" s="6"/>
      <c r="G2" s="6"/>
      <c r="H2" s="6"/>
      <c r="I2" s="7" t="s">
        <v>120</v>
      </c>
      <c r="K2" s="147" t="s">
        <v>235</v>
      </c>
      <c r="L2" s="148"/>
      <c r="M2" s="148"/>
      <c r="N2" s="149"/>
      <c r="O2" s="148"/>
      <c r="P2" s="148"/>
      <c r="Q2" s="148"/>
      <c r="R2" s="148"/>
      <c r="S2" s="148"/>
      <c r="T2" s="148"/>
      <c r="U2" s="150"/>
    </row>
    <row r="3" spans="2:23" x14ac:dyDescent="0.3">
      <c r="K3" s="151" t="s">
        <v>96</v>
      </c>
      <c r="L3" s="152"/>
      <c r="M3" s="152"/>
      <c r="N3" s="152"/>
      <c r="O3" s="152"/>
      <c r="P3" s="152"/>
      <c r="Q3" s="152"/>
      <c r="R3" s="152"/>
      <c r="S3" s="152"/>
      <c r="T3" s="152"/>
      <c r="U3" s="153"/>
    </row>
    <row r="4" spans="2:23" ht="15" thickBot="1" x14ac:dyDescent="0.35">
      <c r="B4" s="1" t="s">
        <v>113</v>
      </c>
      <c r="K4" s="151" t="s">
        <v>95</v>
      </c>
      <c r="L4" s="152"/>
      <c r="M4" s="152"/>
      <c r="N4" s="152"/>
      <c r="O4" s="152"/>
      <c r="P4" s="152"/>
      <c r="Q4" s="152"/>
      <c r="R4" s="152"/>
      <c r="S4" s="152"/>
      <c r="T4" s="152"/>
      <c r="U4" s="154" t="s">
        <v>119</v>
      </c>
    </row>
    <row r="5" spans="2:23" x14ac:dyDescent="0.3">
      <c r="B5" s="1" t="s">
        <v>114</v>
      </c>
      <c r="K5" s="156"/>
      <c r="L5" s="157"/>
      <c r="M5" s="157"/>
      <c r="N5" s="157"/>
      <c r="O5" s="157"/>
      <c r="P5" s="157"/>
      <c r="Q5" s="157"/>
      <c r="R5" s="157"/>
      <c r="S5" s="157"/>
      <c r="T5" s="157"/>
      <c r="U5" s="158"/>
    </row>
    <row r="6" spans="2:23" x14ac:dyDescent="0.3">
      <c r="B6" s="1" t="s">
        <v>115</v>
      </c>
      <c r="K6" s="159"/>
      <c r="L6" s="160"/>
      <c r="M6" s="160" t="s">
        <v>93</v>
      </c>
      <c r="N6" s="160"/>
      <c r="O6" s="160"/>
      <c r="P6" s="160"/>
      <c r="Q6" s="160"/>
      <c r="R6" s="160"/>
      <c r="S6" s="160"/>
      <c r="T6" s="160"/>
      <c r="U6" s="161"/>
    </row>
    <row r="7" spans="2:23" ht="15" thickBot="1" x14ac:dyDescent="0.35">
      <c r="K7" s="269" t="s">
        <v>220</v>
      </c>
      <c r="L7" s="270"/>
      <c r="M7" s="270"/>
      <c r="N7" s="270"/>
      <c r="O7" s="160"/>
      <c r="P7" s="271"/>
      <c r="Q7" s="160"/>
      <c r="R7" s="272"/>
      <c r="S7" s="160"/>
      <c r="T7" s="160"/>
      <c r="U7" s="161"/>
    </row>
    <row r="8" spans="2:23" ht="16.2" thickBot="1" x14ac:dyDescent="0.35">
      <c r="B8" s="380" t="s">
        <v>148</v>
      </c>
      <c r="C8" s="381"/>
      <c r="D8" s="381"/>
      <c r="E8" s="381"/>
      <c r="F8" s="381"/>
      <c r="G8" s="381"/>
      <c r="H8" s="381"/>
      <c r="I8" s="382"/>
      <c r="K8" s="273">
        <v>1</v>
      </c>
      <c r="L8" s="222" t="s">
        <v>221</v>
      </c>
      <c r="M8" s="222"/>
      <c r="N8" s="160"/>
      <c r="O8" s="160"/>
      <c r="P8" s="160"/>
      <c r="Q8" s="160"/>
      <c r="R8" s="160"/>
      <c r="S8" s="160"/>
      <c r="T8" s="160"/>
      <c r="U8" s="161"/>
    </row>
    <row r="9" spans="2:23" x14ac:dyDescent="0.3">
      <c r="B9" s="16" t="s">
        <v>8</v>
      </c>
      <c r="C9" s="17"/>
      <c r="D9" s="18">
        <v>45291</v>
      </c>
      <c r="E9" s="18">
        <v>44926</v>
      </c>
      <c r="F9" s="19" t="s">
        <v>9</v>
      </c>
      <c r="G9" s="19"/>
      <c r="H9" s="18">
        <v>45291</v>
      </c>
      <c r="I9" s="20">
        <v>44926</v>
      </c>
      <c r="K9" s="273">
        <f>K8+1</f>
        <v>2</v>
      </c>
      <c r="L9" s="222" t="s">
        <v>222</v>
      </c>
      <c r="M9" s="222"/>
      <c r="N9" s="274"/>
      <c r="O9" s="160"/>
      <c r="P9" s="160"/>
      <c r="Q9" s="160"/>
      <c r="R9" s="160"/>
      <c r="S9" s="160"/>
      <c r="T9" s="160"/>
      <c r="U9" s="161"/>
      <c r="V9" s="12"/>
      <c r="W9" s="21"/>
    </row>
    <row r="10" spans="2:23" x14ac:dyDescent="0.3">
      <c r="B10" s="22" t="s">
        <v>10</v>
      </c>
      <c r="C10" s="23" t="s">
        <v>0</v>
      </c>
      <c r="F10" s="24" t="s">
        <v>11</v>
      </c>
      <c r="G10" s="23" t="s">
        <v>1</v>
      </c>
      <c r="I10" s="11"/>
      <c r="K10" s="273">
        <f t="shared" ref="K10:K20" si="0">K9+1</f>
        <v>3</v>
      </c>
      <c r="L10" s="222" t="s">
        <v>223</v>
      </c>
      <c r="M10" s="222"/>
      <c r="N10" s="274"/>
      <c r="O10" s="160"/>
      <c r="P10" s="160"/>
      <c r="Q10" s="160"/>
      <c r="R10" s="160"/>
      <c r="S10" s="160"/>
      <c r="T10" s="160"/>
      <c r="U10" s="161"/>
      <c r="V10" s="12"/>
      <c r="W10" s="21"/>
    </row>
    <row r="11" spans="2:23" x14ac:dyDescent="0.3">
      <c r="B11" s="10" t="s">
        <v>12</v>
      </c>
      <c r="C11" s="1" t="s">
        <v>13</v>
      </c>
      <c r="D11" s="14">
        <v>15085</v>
      </c>
      <c r="E11" s="14">
        <v>16592</v>
      </c>
      <c r="F11" s="25" t="s">
        <v>14</v>
      </c>
      <c r="G11" s="1" t="s">
        <v>94</v>
      </c>
      <c r="H11" s="14">
        <v>84000</v>
      </c>
      <c r="I11" s="15">
        <v>84000</v>
      </c>
      <c r="K11" s="273">
        <v>4</v>
      </c>
      <c r="L11" s="222" t="s">
        <v>224</v>
      </c>
      <c r="M11" s="222"/>
      <c r="N11" s="274"/>
      <c r="O11" s="160"/>
      <c r="P11" s="160"/>
      <c r="Q11" s="160"/>
      <c r="R11" s="160"/>
      <c r="S11" s="160"/>
      <c r="T11" s="160"/>
      <c r="U11" s="161"/>
      <c r="V11" s="12"/>
      <c r="W11" s="21"/>
    </row>
    <row r="12" spans="2:23" x14ac:dyDescent="0.3">
      <c r="B12" s="10" t="s">
        <v>15</v>
      </c>
      <c r="C12" s="1" t="s">
        <v>2</v>
      </c>
      <c r="D12" s="14">
        <v>155603</v>
      </c>
      <c r="E12" s="14">
        <v>180729</v>
      </c>
      <c r="F12" s="25" t="s">
        <v>16</v>
      </c>
      <c r="G12" s="1" t="s">
        <v>17</v>
      </c>
      <c r="H12" s="14">
        <v>99456</v>
      </c>
      <c r="I12" s="15">
        <v>99456</v>
      </c>
      <c r="J12" s="10"/>
      <c r="K12" s="273"/>
      <c r="L12" s="222" t="s">
        <v>225</v>
      </c>
      <c r="M12" s="222"/>
      <c r="N12" s="274"/>
      <c r="O12" s="160"/>
      <c r="P12" s="160"/>
      <c r="Q12" s="160"/>
      <c r="R12" s="160"/>
      <c r="S12" s="160"/>
      <c r="T12" s="160"/>
      <c r="U12" s="161"/>
      <c r="V12" s="12"/>
      <c r="W12" s="21"/>
    </row>
    <row r="13" spans="2:23" x14ac:dyDescent="0.3">
      <c r="B13" s="10" t="s">
        <v>18</v>
      </c>
      <c r="C13" s="1" t="s">
        <v>19</v>
      </c>
      <c r="D13" s="26">
        <v>39994</v>
      </c>
      <c r="E13" s="26">
        <v>29412</v>
      </c>
      <c r="F13" s="25" t="s">
        <v>20</v>
      </c>
      <c r="G13" s="1" t="s">
        <v>21</v>
      </c>
      <c r="H13" s="14">
        <v>142355</v>
      </c>
      <c r="I13" s="15">
        <v>105353</v>
      </c>
      <c r="J13" s="10"/>
      <c r="K13" s="275">
        <v>5</v>
      </c>
      <c r="L13" s="276" t="s">
        <v>226</v>
      </c>
      <c r="M13" s="276"/>
      <c r="N13" s="277"/>
      <c r="O13" s="278"/>
      <c r="P13" s="278"/>
      <c r="Q13" s="278"/>
      <c r="R13" s="278"/>
      <c r="S13" s="278"/>
      <c r="T13" s="160"/>
      <c r="U13" s="161"/>
      <c r="V13" s="12"/>
      <c r="W13" s="21"/>
    </row>
    <row r="14" spans="2:23" x14ac:dyDescent="0.3">
      <c r="B14" s="10"/>
      <c r="D14" s="27">
        <f>SUM(D11:D13)</f>
        <v>210682</v>
      </c>
      <c r="E14" s="27">
        <f>SUM(E11:E13)</f>
        <v>226733</v>
      </c>
      <c r="F14" s="25" t="s">
        <v>22</v>
      </c>
      <c r="G14" s="1" t="s">
        <v>7</v>
      </c>
      <c r="H14" s="26">
        <v>45370</v>
      </c>
      <c r="I14" s="28">
        <v>31329</v>
      </c>
      <c r="J14" s="10"/>
      <c r="K14" s="279">
        <f t="shared" si="0"/>
        <v>6</v>
      </c>
      <c r="L14" s="280" t="s">
        <v>227</v>
      </c>
      <c r="M14" s="280"/>
      <c r="N14" s="281"/>
      <c r="O14" s="282"/>
      <c r="P14" s="282"/>
      <c r="Q14" s="282"/>
      <c r="R14" s="282"/>
      <c r="S14" s="282"/>
      <c r="T14" s="160"/>
      <c r="U14" s="161"/>
      <c r="V14" s="12"/>
      <c r="W14" s="21"/>
    </row>
    <row r="15" spans="2:23" x14ac:dyDescent="0.3">
      <c r="B15" s="10"/>
      <c r="D15" s="27"/>
      <c r="E15" s="27"/>
      <c r="F15" s="25"/>
      <c r="H15" s="27">
        <f>H11+H12+H13+H14</f>
        <v>371181</v>
      </c>
      <c r="I15" s="30">
        <f>SUM(I11:I14)</f>
        <v>320138</v>
      </c>
      <c r="J15" s="10"/>
      <c r="K15" s="273">
        <f t="shared" si="0"/>
        <v>7</v>
      </c>
      <c r="L15" s="222" t="s">
        <v>228</v>
      </c>
      <c r="M15" s="222"/>
      <c r="N15" s="274"/>
      <c r="O15" s="160"/>
      <c r="P15" s="160"/>
      <c r="Q15" s="160"/>
      <c r="R15" s="160"/>
      <c r="S15" s="160"/>
      <c r="T15" s="160"/>
      <c r="U15" s="161"/>
      <c r="V15" s="12"/>
      <c r="W15" s="21"/>
    </row>
    <row r="16" spans="2:23" x14ac:dyDescent="0.3">
      <c r="B16" s="10"/>
      <c r="D16" s="14"/>
      <c r="E16" s="14"/>
      <c r="F16" s="25"/>
      <c r="H16" s="14"/>
      <c r="I16" s="15"/>
      <c r="J16" s="10"/>
      <c r="K16" s="273">
        <f t="shared" si="0"/>
        <v>8</v>
      </c>
      <c r="L16" s="222" t="s">
        <v>229</v>
      </c>
      <c r="M16" s="222"/>
      <c r="N16" s="283"/>
      <c r="O16" s="160"/>
      <c r="P16" s="160"/>
      <c r="Q16" s="160"/>
      <c r="R16" s="160"/>
      <c r="S16" s="160"/>
      <c r="T16" s="160"/>
      <c r="U16" s="161"/>
      <c r="V16" s="12"/>
      <c r="W16" s="21"/>
    </row>
    <row r="17" spans="2:24" x14ac:dyDescent="0.3">
      <c r="B17" s="22" t="s">
        <v>23</v>
      </c>
      <c r="C17" s="23" t="s">
        <v>4</v>
      </c>
      <c r="D17" s="14"/>
      <c r="E17" s="14"/>
      <c r="F17" s="24" t="s">
        <v>24</v>
      </c>
      <c r="G17" s="23" t="s">
        <v>3</v>
      </c>
      <c r="H17" s="14"/>
      <c r="I17" s="15"/>
      <c r="J17" s="10"/>
      <c r="K17" s="275">
        <f t="shared" si="0"/>
        <v>9</v>
      </c>
      <c r="L17" s="276" t="s">
        <v>230</v>
      </c>
      <c r="M17" s="276"/>
      <c r="N17" s="277"/>
      <c r="O17" s="278"/>
      <c r="P17" s="278"/>
      <c r="Q17" s="278"/>
      <c r="R17" s="278"/>
      <c r="S17" s="278"/>
      <c r="T17" s="160"/>
      <c r="U17" s="161"/>
      <c r="V17" s="12"/>
      <c r="W17" s="21"/>
    </row>
    <row r="18" spans="2:24" x14ac:dyDescent="0.3">
      <c r="B18" s="10" t="s">
        <v>12</v>
      </c>
      <c r="C18" s="1" t="s">
        <v>6</v>
      </c>
      <c r="D18" s="14"/>
      <c r="E18" s="14"/>
      <c r="F18" s="25" t="s">
        <v>26</v>
      </c>
      <c r="G18" s="1" t="s">
        <v>27</v>
      </c>
      <c r="H18" s="14">
        <v>159869</v>
      </c>
      <c r="I18" s="15">
        <v>149407</v>
      </c>
      <c r="J18" s="10"/>
      <c r="K18" s="279">
        <f t="shared" si="0"/>
        <v>10</v>
      </c>
      <c r="L18" s="280" t="s">
        <v>231</v>
      </c>
      <c r="M18" s="280"/>
      <c r="N18" s="281"/>
      <c r="O18" s="282"/>
      <c r="P18" s="282"/>
      <c r="Q18" s="282"/>
      <c r="R18" s="282"/>
      <c r="S18" s="282"/>
      <c r="T18" s="160"/>
      <c r="U18" s="161"/>
      <c r="V18" s="12"/>
      <c r="W18" s="21"/>
    </row>
    <row r="19" spans="2:24" x14ac:dyDescent="0.3">
      <c r="B19" s="10"/>
      <c r="C19" s="1" t="s">
        <v>25</v>
      </c>
      <c r="D19" s="14">
        <v>20409</v>
      </c>
      <c r="E19" s="14">
        <v>12694</v>
      </c>
      <c r="F19" s="25" t="s">
        <v>29</v>
      </c>
      <c r="G19" s="1" t="s">
        <v>31</v>
      </c>
      <c r="H19" s="31">
        <v>63916</v>
      </c>
      <c r="I19" s="32">
        <v>60295</v>
      </c>
      <c r="J19" s="10"/>
      <c r="K19" s="275">
        <v>11</v>
      </c>
      <c r="L19" s="276" t="s">
        <v>232</v>
      </c>
      <c r="M19" s="276"/>
      <c r="N19" s="284"/>
      <c r="O19" s="278"/>
      <c r="P19" s="278"/>
      <c r="Q19" s="278"/>
      <c r="R19" s="278"/>
      <c r="S19" s="278"/>
      <c r="T19" s="160"/>
      <c r="U19" s="161"/>
      <c r="V19" s="12"/>
      <c r="W19" s="21"/>
    </row>
    <row r="20" spans="2:24" x14ac:dyDescent="0.3">
      <c r="B20" s="10"/>
      <c r="C20" s="1" t="s">
        <v>28</v>
      </c>
      <c r="D20" s="14">
        <v>173467</v>
      </c>
      <c r="E20" s="14">
        <v>155504</v>
      </c>
      <c r="F20" s="25"/>
      <c r="H20" s="27">
        <f>H18+H19</f>
        <v>223785</v>
      </c>
      <c r="I20" s="30">
        <f>I18+I19</f>
        <v>209702</v>
      </c>
      <c r="J20" s="10"/>
      <c r="K20" s="285">
        <f t="shared" si="0"/>
        <v>12</v>
      </c>
      <c r="L20" s="286" t="s">
        <v>233</v>
      </c>
      <c r="M20" s="286"/>
      <c r="N20" s="160"/>
      <c r="O20" s="160"/>
      <c r="P20" s="160"/>
      <c r="Q20" s="160"/>
      <c r="R20" s="160"/>
      <c r="S20" s="160"/>
      <c r="T20" s="160"/>
      <c r="U20" s="161"/>
      <c r="W20" s="21"/>
    </row>
    <row r="21" spans="2:24" x14ac:dyDescent="0.3">
      <c r="B21" s="10"/>
      <c r="C21" s="1" t="s">
        <v>30</v>
      </c>
      <c r="D21" s="26">
        <v>146256</v>
      </c>
      <c r="E21" s="33">
        <v>149157</v>
      </c>
      <c r="F21" s="25"/>
      <c r="H21" s="14"/>
      <c r="I21" s="15"/>
      <c r="J21" s="10"/>
      <c r="K21" s="159"/>
      <c r="L21" s="160"/>
      <c r="M21" s="160"/>
      <c r="N21" s="160"/>
      <c r="O21" s="160"/>
      <c r="P21" s="160"/>
      <c r="Q21" s="160"/>
      <c r="R21" s="160"/>
      <c r="S21" s="160"/>
      <c r="T21" s="160"/>
      <c r="U21" s="161"/>
      <c r="V21" s="12"/>
      <c r="W21" s="21"/>
    </row>
    <row r="22" spans="2:24" x14ac:dyDescent="0.3">
      <c r="B22" s="10"/>
      <c r="D22" s="14">
        <f>SUM(D19:D21)</f>
        <v>340132</v>
      </c>
      <c r="E22" s="14">
        <f>SUM(E19:E21)</f>
        <v>317355</v>
      </c>
      <c r="F22" s="24" t="s">
        <v>32</v>
      </c>
      <c r="G22" s="23" t="s">
        <v>5</v>
      </c>
      <c r="H22" s="14"/>
      <c r="I22" s="15"/>
      <c r="J22" s="10"/>
      <c r="K22" s="159"/>
      <c r="L22" s="160"/>
      <c r="M22" s="160"/>
      <c r="N22" s="160"/>
      <c r="O22" s="160"/>
      <c r="P22" s="160"/>
      <c r="Q22" s="160"/>
      <c r="R22" s="160"/>
      <c r="S22" s="160"/>
      <c r="T22" s="160"/>
      <c r="U22" s="161"/>
    </row>
    <row r="23" spans="2:24" x14ac:dyDescent="0.3">
      <c r="B23" s="10"/>
      <c r="D23" s="14"/>
      <c r="E23" s="14"/>
      <c r="F23" s="25" t="s">
        <v>26</v>
      </c>
      <c r="G23" s="1" t="s">
        <v>34</v>
      </c>
      <c r="H23" s="14">
        <v>176254</v>
      </c>
      <c r="I23" s="15">
        <v>243015</v>
      </c>
      <c r="K23" s="159"/>
      <c r="L23" s="160"/>
      <c r="M23" s="160"/>
      <c r="N23" s="160"/>
      <c r="O23" s="160"/>
      <c r="P23" s="160"/>
      <c r="Q23" s="160"/>
      <c r="R23" s="160"/>
      <c r="S23" s="160"/>
      <c r="T23" s="160"/>
      <c r="U23" s="161"/>
    </row>
    <row r="24" spans="2:24" x14ac:dyDescent="0.3">
      <c r="B24" s="10"/>
      <c r="D24" s="14"/>
      <c r="E24" s="14"/>
      <c r="F24" s="25"/>
      <c r="G24" s="34" t="s">
        <v>65</v>
      </c>
      <c r="H24" s="35">
        <v>26438</v>
      </c>
      <c r="I24" s="36">
        <v>68043</v>
      </c>
      <c r="K24" s="159"/>
      <c r="L24" s="160"/>
      <c r="M24" s="160"/>
      <c r="N24" s="160"/>
      <c r="O24" s="160"/>
      <c r="P24" s="160"/>
      <c r="Q24" s="160"/>
      <c r="R24" s="160"/>
      <c r="S24" s="160"/>
      <c r="T24" s="160"/>
      <c r="U24" s="161"/>
      <c r="V24" s="12"/>
      <c r="W24" s="21"/>
    </row>
    <row r="25" spans="2:24" x14ac:dyDescent="0.3">
      <c r="B25" s="10" t="s">
        <v>15</v>
      </c>
      <c r="C25" s="1" t="s">
        <v>33</v>
      </c>
      <c r="D25" s="14"/>
      <c r="E25" s="14"/>
      <c r="F25" s="25"/>
      <c r="G25" s="34" t="s">
        <v>64</v>
      </c>
      <c r="H25" s="35">
        <v>149816</v>
      </c>
      <c r="I25" s="36">
        <v>174972</v>
      </c>
      <c r="K25" s="159"/>
      <c r="L25" s="160"/>
      <c r="M25" s="160"/>
      <c r="N25" s="160"/>
      <c r="O25" s="160"/>
      <c r="P25" s="160"/>
      <c r="Q25" s="160"/>
      <c r="R25" s="160"/>
      <c r="S25" s="160"/>
      <c r="T25" s="160"/>
      <c r="U25" s="161"/>
    </row>
    <row r="26" spans="2:24" ht="15" customHeight="1" x14ac:dyDescent="0.3">
      <c r="B26" s="10"/>
      <c r="C26" s="1" t="s">
        <v>35</v>
      </c>
      <c r="D26" s="14">
        <v>271068</v>
      </c>
      <c r="E26" s="14">
        <v>255011</v>
      </c>
      <c r="F26" s="25" t="s">
        <v>29</v>
      </c>
      <c r="G26" s="1" t="s">
        <v>36</v>
      </c>
      <c r="H26" s="14">
        <v>112216</v>
      </c>
      <c r="I26" s="15">
        <v>140791</v>
      </c>
      <c r="K26" s="159"/>
      <c r="L26" s="160"/>
      <c r="M26" s="160"/>
      <c r="N26" s="160"/>
      <c r="O26" s="160"/>
      <c r="P26" s="160"/>
      <c r="Q26" s="160"/>
      <c r="R26" s="160"/>
      <c r="S26" s="160"/>
      <c r="T26" s="160"/>
      <c r="U26" s="161"/>
      <c r="V26" s="12"/>
      <c r="W26" s="21"/>
    </row>
    <row r="27" spans="2:24" ht="15" customHeight="1" x14ac:dyDescent="0.3">
      <c r="B27" s="10"/>
      <c r="C27" s="34" t="s">
        <v>64</v>
      </c>
      <c r="D27" s="37">
        <v>40661</v>
      </c>
      <c r="E27" s="37">
        <v>30601</v>
      </c>
      <c r="F27" s="25"/>
      <c r="G27" s="34" t="s">
        <v>65</v>
      </c>
      <c r="H27" s="35">
        <v>100995</v>
      </c>
      <c r="I27" s="36">
        <v>123897</v>
      </c>
      <c r="K27" s="159"/>
      <c r="L27" s="160"/>
      <c r="M27" s="160"/>
      <c r="N27" s="160"/>
      <c r="O27" s="160"/>
      <c r="P27" s="160"/>
      <c r="Q27" s="160"/>
      <c r="R27" s="160"/>
      <c r="S27" s="160"/>
      <c r="T27" s="160"/>
      <c r="U27" s="161"/>
    </row>
    <row r="28" spans="2:24" ht="15.75" customHeight="1" x14ac:dyDescent="0.3">
      <c r="B28" s="10"/>
      <c r="C28" s="1" t="s">
        <v>63</v>
      </c>
      <c r="D28" s="14">
        <v>11081</v>
      </c>
      <c r="E28" s="14">
        <v>12074</v>
      </c>
      <c r="F28" s="25"/>
      <c r="G28" s="34" t="s">
        <v>64</v>
      </c>
      <c r="H28" s="38">
        <v>11221</v>
      </c>
      <c r="I28" s="39">
        <v>16894</v>
      </c>
      <c r="K28" s="159"/>
      <c r="L28" s="160"/>
      <c r="M28" s="160"/>
      <c r="N28" s="160"/>
      <c r="O28" s="160"/>
      <c r="P28" s="160"/>
      <c r="Q28" s="160"/>
      <c r="R28" s="160"/>
      <c r="S28" s="160"/>
      <c r="T28" s="160"/>
      <c r="U28" s="161"/>
    </row>
    <row r="29" spans="2:24" x14ac:dyDescent="0.3">
      <c r="B29" s="10"/>
      <c r="C29" s="34" t="s">
        <v>64</v>
      </c>
      <c r="D29" s="40">
        <v>1994</v>
      </c>
      <c r="E29" s="41">
        <v>1448</v>
      </c>
      <c r="F29" s="25"/>
      <c r="H29" s="27">
        <f t="shared" ref="H29:I31" si="1">H23+H26</f>
        <v>288470</v>
      </c>
      <c r="I29" s="30">
        <f t="shared" si="1"/>
        <v>383806</v>
      </c>
      <c r="K29" s="159"/>
      <c r="L29" s="160"/>
      <c r="M29" s="160"/>
      <c r="N29" s="160"/>
      <c r="O29" s="160"/>
      <c r="P29" s="160"/>
      <c r="Q29" s="160"/>
      <c r="R29" s="160"/>
      <c r="S29" s="160"/>
      <c r="T29" s="160"/>
      <c r="U29" s="161"/>
    </row>
    <row r="30" spans="2:24" x14ac:dyDescent="0.3">
      <c r="B30" s="10"/>
      <c r="C30" s="34"/>
      <c r="D30" s="42">
        <f>D26+D28</f>
        <v>282149</v>
      </c>
      <c r="E30" s="42">
        <f>E26+E28</f>
        <v>267085</v>
      </c>
      <c r="F30" s="25"/>
      <c r="G30" s="34" t="s">
        <v>38</v>
      </c>
      <c r="H30" s="37">
        <f t="shared" si="1"/>
        <v>127433</v>
      </c>
      <c r="I30" s="43">
        <f t="shared" si="1"/>
        <v>191940</v>
      </c>
      <c r="K30" s="159"/>
      <c r="L30" s="160"/>
      <c r="M30" s="160"/>
      <c r="N30" s="160"/>
      <c r="O30" s="160"/>
      <c r="P30" s="160"/>
      <c r="Q30" s="160"/>
      <c r="R30" s="160"/>
      <c r="S30" s="160"/>
      <c r="T30" s="160"/>
      <c r="U30" s="161"/>
    </row>
    <row r="31" spans="2:24" ht="15" thickBot="1" x14ac:dyDescent="0.35">
      <c r="B31" s="10"/>
      <c r="D31" s="14"/>
      <c r="E31" s="14"/>
      <c r="F31" s="25"/>
      <c r="G31" s="34" t="s">
        <v>37</v>
      </c>
      <c r="H31" s="37">
        <f t="shared" si="1"/>
        <v>161037</v>
      </c>
      <c r="I31" s="43">
        <f t="shared" si="1"/>
        <v>191866</v>
      </c>
      <c r="K31" s="162"/>
      <c r="L31" s="163"/>
      <c r="M31" s="163"/>
      <c r="N31" s="163"/>
      <c r="O31" s="163"/>
      <c r="P31" s="163"/>
      <c r="Q31" s="163"/>
      <c r="R31" s="163"/>
      <c r="S31" s="163"/>
      <c r="T31" s="163"/>
      <c r="U31" s="164"/>
      <c r="V31" s="12"/>
      <c r="W31" s="21"/>
    </row>
    <row r="32" spans="2:24" x14ac:dyDescent="0.3">
      <c r="B32" s="10" t="s">
        <v>39</v>
      </c>
      <c r="C32" s="1" t="s">
        <v>41</v>
      </c>
      <c r="D32" s="26">
        <v>48439</v>
      </c>
      <c r="E32" s="26">
        <v>101680</v>
      </c>
      <c r="F32" s="25"/>
      <c r="G32" s="34"/>
      <c r="H32" s="37"/>
      <c r="I32" s="4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X32" s="47"/>
    </row>
    <row r="33" spans="2:23" ht="15" thickBot="1" x14ac:dyDescent="0.35">
      <c r="B33" s="10"/>
      <c r="D33" s="27">
        <f>D22+D30+D32</f>
        <v>670720</v>
      </c>
      <c r="E33" s="27">
        <f>E22+E30+E32</f>
        <v>686120</v>
      </c>
      <c r="F33" s="24"/>
      <c r="G33" s="23"/>
      <c r="H33" s="27"/>
      <c r="I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2"/>
    </row>
    <row r="34" spans="2:23" x14ac:dyDescent="0.3">
      <c r="B34" s="10"/>
      <c r="D34" s="14"/>
      <c r="E34" s="14"/>
      <c r="F34" s="24"/>
      <c r="G34" s="23"/>
      <c r="H34" s="27"/>
      <c r="I34" s="30"/>
      <c r="K34" s="147" t="s">
        <v>236</v>
      </c>
      <c r="L34" s="148"/>
      <c r="M34" s="148"/>
      <c r="N34" s="148"/>
      <c r="O34" s="148"/>
      <c r="P34" s="148"/>
      <c r="Q34" s="148"/>
      <c r="R34" s="148"/>
      <c r="S34" s="148"/>
      <c r="T34" s="148"/>
      <c r="U34" s="150"/>
    </row>
    <row r="35" spans="2:23" ht="15" thickBot="1" x14ac:dyDescent="0.35">
      <c r="B35" s="48" t="s">
        <v>42</v>
      </c>
      <c r="C35" s="49" t="s">
        <v>40</v>
      </c>
      <c r="D35" s="50">
        <v>2034</v>
      </c>
      <c r="E35" s="50">
        <v>793</v>
      </c>
      <c r="F35" s="51"/>
      <c r="G35" s="49"/>
      <c r="H35" s="50"/>
      <c r="I35" s="52"/>
      <c r="K35" s="155" t="s">
        <v>103</v>
      </c>
      <c r="L35" s="152"/>
      <c r="M35" s="152"/>
      <c r="N35" s="152"/>
      <c r="O35" s="152"/>
      <c r="P35" s="152"/>
      <c r="Q35" s="152"/>
      <c r="R35" s="152"/>
      <c r="S35" s="152"/>
      <c r="T35" s="152"/>
      <c r="U35" s="154" t="s">
        <v>43</v>
      </c>
    </row>
    <row r="36" spans="2:23" ht="15" thickBot="1" x14ac:dyDescent="0.35">
      <c r="B36" s="44"/>
      <c r="C36" s="45"/>
      <c r="D36" s="53">
        <f>D14+D33+D35</f>
        <v>883436</v>
      </c>
      <c r="E36" s="53">
        <f>E14+E33+E35</f>
        <v>913646</v>
      </c>
      <c r="F36" s="54"/>
      <c r="G36" s="55"/>
      <c r="H36" s="53">
        <f>H15+H20+H29</f>
        <v>883436</v>
      </c>
      <c r="I36" s="56">
        <f>I15+I20+I29</f>
        <v>913646</v>
      </c>
      <c r="K36" s="156"/>
      <c r="L36" s="157"/>
      <c r="M36" s="157"/>
      <c r="N36" s="157"/>
      <c r="O36" s="157"/>
      <c r="P36" s="157"/>
      <c r="Q36" s="157"/>
      <c r="R36" s="157"/>
      <c r="S36" s="157"/>
      <c r="T36" s="157"/>
      <c r="U36" s="158"/>
      <c r="V36" s="12"/>
      <c r="W36" s="21"/>
    </row>
    <row r="37" spans="2:23" x14ac:dyDescent="0.3">
      <c r="D37" s="27"/>
      <c r="E37" s="27"/>
      <c r="F37" s="23"/>
      <c r="G37" s="23"/>
      <c r="H37" s="27"/>
      <c r="I37" s="27"/>
      <c r="K37" s="159"/>
      <c r="L37" s="160"/>
      <c r="M37" s="160"/>
      <c r="N37" s="160"/>
      <c r="O37" s="160"/>
      <c r="P37" s="160"/>
      <c r="Q37" s="160"/>
      <c r="R37" s="160"/>
      <c r="S37" s="160"/>
      <c r="T37" s="160"/>
      <c r="U37" s="161"/>
      <c r="V37" s="12"/>
      <c r="W37" s="21"/>
    </row>
    <row r="38" spans="2:23" x14ac:dyDescent="0.3">
      <c r="D38" s="27"/>
      <c r="E38" s="27"/>
      <c r="F38" s="23"/>
      <c r="G38" s="23"/>
      <c r="H38" s="27"/>
      <c r="I38" s="27"/>
      <c r="K38" s="159"/>
      <c r="L38" s="160"/>
      <c r="M38" s="160"/>
      <c r="N38" s="160"/>
      <c r="O38" s="160"/>
      <c r="P38" s="160"/>
      <c r="Q38" s="160"/>
      <c r="R38" s="160"/>
      <c r="S38" s="160"/>
      <c r="T38" s="160"/>
      <c r="U38" s="161"/>
      <c r="V38" s="12"/>
      <c r="W38" s="21"/>
    </row>
    <row r="39" spans="2:23" ht="15.6" x14ac:dyDescent="0.3">
      <c r="B39" s="58" t="s">
        <v>105</v>
      </c>
      <c r="K39" s="159"/>
      <c r="L39" s="160"/>
      <c r="M39" s="160"/>
      <c r="N39" s="160"/>
      <c r="O39" s="160"/>
      <c r="P39" s="160"/>
      <c r="Q39" s="160"/>
      <c r="R39" s="160"/>
      <c r="S39" s="160"/>
      <c r="T39" s="160"/>
      <c r="U39" s="161"/>
      <c r="V39" s="12"/>
      <c r="W39" s="21"/>
    </row>
    <row r="40" spans="2:23" ht="15.6" x14ac:dyDescent="0.3">
      <c r="B40" s="58"/>
      <c r="K40" s="159"/>
      <c r="L40" s="160"/>
      <c r="M40" s="160"/>
      <c r="N40" s="160"/>
      <c r="O40" s="160"/>
      <c r="P40" s="160"/>
      <c r="Q40" s="160"/>
      <c r="R40" s="160"/>
      <c r="S40" s="160"/>
      <c r="T40" s="160"/>
      <c r="U40" s="161"/>
      <c r="V40" s="12"/>
      <c r="W40" s="21"/>
    </row>
    <row r="41" spans="2:23" x14ac:dyDescent="0.3">
      <c r="B41" s="60" t="s">
        <v>116</v>
      </c>
      <c r="K41" s="159"/>
      <c r="L41" s="160"/>
      <c r="M41" s="160"/>
      <c r="N41" s="160"/>
      <c r="O41" s="160"/>
      <c r="P41" s="160"/>
      <c r="Q41" s="160"/>
      <c r="R41" s="160"/>
      <c r="S41" s="160"/>
      <c r="T41" s="160"/>
      <c r="U41" s="161"/>
      <c r="V41" s="12"/>
      <c r="W41" s="21"/>
    </row>
    <row r="42" spans="2:23" x14ac:dyDescent="0.3">
      <c r="B42" s="60"/>
      <c r="C42" s="1" t="s">
        <v>117</v>
      </c>
      <c r="E42" s="14">
        <v>1680</v>
      </c>
      <c r="F42" s="1" t="s">
        <v>97</v>
      </c>
      <c r="G42" s="1" t="s">
        <v>98</v>
      </c>
      <c r="K42" s="159"/>
      <c r="L42" s="160"/>
      <c r="M42" s="160"/>
      <c r="N42" s="160"/>
      <c r="O42" s="160"/>
      <c r="P42" s="160"/>
      <c r="Q42" s="160"/>
      <c r="R42" s="160"/>
      <c r="S42" s="160"/>
      <c r="T42" s="160"/>
      <c r="U42" s="161"/>
      <c r="V42" s="12"/>
    </row>
    <row r="43" spans="2:23" x14ac:dyDescent="0.3">
      <c r="B43" s="60"/>
      <c r="C43" s="1" t="s">
        <v>118</v>
      </c>
      <c r="E43" s="14">
        <v>9744</v>
      </c>
      <c r="F43" s="1" t="s">
        <v>97</v>
      </c>
      <c r="G43" s="1" t="s">
        <v>98</v>
      </c>
      <c r="K43" s="159"/>
      <c r="L43" s="160"/>
      <c r="M43" s="160"/>
      <c r="N43" s="160"/>
      <c r="O43" s="160"/>
      <c r="P43" s="160"/>
      <c r="Q43" s="160"/>
      <c r="R43" s="160"/>
      <c r="S43" s="160"/>
      <c r="T43" s="160"/>
      <c r="U43" s="161"/>
      <c r="V43" s="12"/>
    </row>
    <row r="44" spans="2:23" x14ac:dyDescent="0.3">
      <c r="B44" s="60"/>
      <c r="K44" s="159"/>
      <c r="L44" s="160"/>
      <c r="M44" s="160"/>
      <c r="N44" s="160"/>
      <c r="O44" s="160"/>
      <c r="P44" s="160"/>
      <c r="Q44" s="160"/>
      <c r="R44" s="160"/>
      <c r="S44" s="160"/>
      <c r="T44" s="160"/>
      <c r="U44" s="161"/>
      <c r="V44" s="12"/>
    </row>
    <row r="45" spans="2:23" x14ac:dyDescent="0.3">
      <c r="B45" s="60" t="s">
        <v>100</v>
      </c>
      <c r="K45" s="159"/>
      <c r="L45" s="160"/>
      <c r="M45" s="160"/>
      <c r="N45" s="160"/>
      <c r="O45" s="160"/>
      <c r="P45" s="160"/>
      <c r="Q45" s="160"/>
      <c r="R45" s="160"/>
      <c r="S45" s="160"/>
      <c r="T45" s="160"/>
      <c r="U45" s="161"/>
      <c r="V45" s="12"/>
      <c r="W45" s="21"/>
    </row>
    <row r="46" spans="2:23" x14ac:dyDescent="0.3">
      <c r="B46" s="60"/>
      <c r="K46" s="159"/>
      <c r="L46" s="160"/>
      <c r="M46" s="160"/>
      <c r="N46" s="160"/>
      <c r="O46" s="160"/>
      <c r="P46" s="160"/>
      <c r="Q46" s="160"/>
      <c r="R46" s="160"/>
      <c r="S46" s="160"/>
      <c r="T46" s="160"/>
      <c r="U46" s="161"/>
      <c r="V46" s="12"/>
      <c r="W46" s="21"/>
    </row>
    <row r="47" spans="2:23" x14ac:dyDescent="0.3">
      <c r="B47" s="60" t="s">
        <v>101</v>
      </c>
      <c r="E47" s="61">
        <v>0.75</v>
      </c>
      <c r="G47" s="1" t="s">
        <v>99</v>
      </c>
      <c r="K47" s="159"/>
      <c r="L47" s="160"/>
      <c r="M47" s="160"/>
      <c r="N47" s="160"/>
      <c r="O47" s="160"/>
      <c r="P47" s="160"/>
      <c r="Q47" s="160"/>
      <c r="R47" s="160"/>
      <c r="S47" s="160"/>
      <c r="T47" s="160"/>
      <c r="U47" s="161"/>
      <c r="V47" s="12"/>
      <c r="W47" s="21"/>
    </row>
    <row r="48" spans="2:23" x14ac:dyDescent="0.3">
      <c r="B48" s="60"/>
      <c r="K48" s="159"/>
      <c r="L48" s="160"/>
      <c r="M48" s="160"/>
      <c r="N48" s="160"/>
      <c r="O48" s="160"/>
      <c r="P48" s="160"/>
      <c r="Q48" s="160"/>
      <c r="R48" s="160"/>
      <c r="S48" s="160"/>
      <c r="T48" s="160"/>
      <c r="U48" s="161"/>
      <c r="V48" s="12"/>
      <c r="W48" s="21"/>
    </row>
    <row r="49" spans="2:24" x14ac:dyDescent="0.3">
      <c r="B49" s="60" t="s">
        <v>102</v>
      </c>
      <c r="K49" s="159"/>
      <c r="L49" s="160"/>
      <c r="M49" s="160"/>
      <c r="N49" s="160"/>
      <c r="O49" s="160"/>
      <c r="P49" s="160"/>
      <c r="Q49" s="160"/>
      <c r="R49" s="160"/>
      <c r="S49" s="160"/>
      <c r="T49" s="160"/>
      <c r="U49" s="161"/>
      <c r="V49" s="12"/>
      <c r="W49" s="21"/>
    </row>
    <row r="50" spans="2:24" x14ac:dyDescent="0.3">
      <c r="B50" s="60"/>
      <c r="D50" s="61"/>
      <c r="H50" s="61"/>
      <c r="K50" s="159"/>
      <c r="L50" s="160"/>
      <c r="M50" s="160"/>
      <c r="N50" s="160"/>
      <c r="O50" s="160"/>
      <c r="P50" s="160"/>
      <c r="Q50" s="160"/>
      <c r="R50" s="160"/>
      <c r="S50" s="160"/>
      <c r="T50" s="160"/>
      <c r="U50" s="161"/>
      <c r="V50" s="12"/>
      <c r="W50" s="21"/>
    </row>
    <row r="51" spans="2:24" x14ac:dyDescent="0.3">
      <c r="B51" s="60"/>
      <c r="K51" s="159"/>
      <c r="L51" s="160"/>
      <c r="M51" s="160"/>
      <c r="N51" s="160"/>
      <c r="O51" s="160"/>
      <c r="P51" s="160"/>
      <c r="Q51" s="160"/>
      <c r="R51" s="160"/>
      <c r="S51" s="160"/>
      <c r="T51" s="160"/>
      <c r="U51" s="161"/>
      <c r="V51" s="12"/>
      <c r="W51" s="21"/>
    </row>
    <row r="52" spans="2:24" ht="15" thickBot="1" x14ac:dyDescent="0.35">
      <c r="B52" s="60"/>
      <c r="K52" s="162"/>
      <c r="L52" s="163"/>
      <c r="M52" s="163"/>
      <c r="N52" s="163"/>
      <c r="O52" s="163"/>
      <c r="P52" s="163"/>
      <c r="Q52" s="163"/>
      <c r="R52" s="163"/>
      <c r="S52" s="163"/>
      <c r="T52" s="163"/>
      <c r="U52" s="164"/>
      <c r="W52" s="21"/>
    </row>
    <row r="53" spans="2:24" ht="14.25" customHeight="1" x14ac:dyDescent="0.35">
      <c r="B53" s="62" t="s">
        <v>67</v>
      </c>
      <c r="C53" s="63"/>
      <c r="D53" s="63"/>
      <c r="E53" s="63"/>
      <c r="F53" s="63"/>
      <c r="G53" s="383">
        <v>2023</v>
      </c>
      <c r="H53" s="385">
        <v>2022</v>
      </c>
      <c r="I53" s="64"/>
      <c r="J53" s="6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X53" s="47"/>
    </row>
    <row r="54" spans="2:24" ht="14.25" customHeight="1" thickBot="1" x14ac:dyDescent="0.4">
      <c r="B54" s="66"/>
      <c r="C54" s="67" t="s">
        <v>66</v>
      </c>
      <c r="D54" s="68"/>
      <c r="E54" s="68"/>
      <c r="F54" s="68"/>
      <c r="G54" s="384"/>
      <c r="H54" s="386"/>
      <c r="I54" s="64"/>
      <c r="J54" s="6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4" x14ac:dyDescent="0.3">
      <c r="B55" s="69" t="s">
        <v>68</v>
      </c>
      <c r="C55" s="70"/>
      <c r="D55" s="70"/>
      <c r="E55" s="70"/>
      <c r="F55" s="70"/>
      <c r="G55" s="71">
        <v>1214200</v>
      </c>
      <c r="H55" s="72">
        <v>1145490</v>
      </c>
      <c r="I55" s="42"/>
      <c r="J55" s="73"/>
      <c r="K55" s="147" t="s">
        <v>237</v>
      </c>
      <c r="L55" s="148"/>
      <c r="M55" s="148"/>
      <c r="N55" s="148"/>
      <c r="O55" s="148"/>
      <c r="P55" s="148"/>
      <c r="Q55" s="148"/>
      <c r="R55" s="148"/>
      <c r="S55" s="148"/>
      <c r="T55" s="148"/>
      <c r="U55" s="150"/>
    </row>
    <row r="56" spans="2:24" x14ac:dyDescent="0.3">
      <c r="B56" s="74" t="s">
        <v>69</v>
      </c>
      <c r="C56" s="75"/>
      <c r="D56" s="75"/>
      <c r="E56" s="75"/>
      <c r="F56" s="75"/>
      <c r="G56" s="31">
        <v>-472891</v>
      </c>
      <c r="H56" s="76">
        <v>-446626</v>
      </c>
      <c r="I56" s="42"/>
      <c r="J56" s="73"/>
      <c r="K56" s="151" t="s">
        <v>112</v>
      </c>
      <c r="L56" s="152"/>
      <c r="M56" s="152"/>
      <c r="N56" s="152"/>
      <c r="O56" s="152"/>
      <c r="P56" s="152"/>
      <c r="Q56" s="152"/>
      <c r="R56" s="152"/>
      <c r="S56" s="152"/>
      <c r="T56" s="152"/>
      <c r="U56" s="153"/>
      <c r="V56" s="21"/>
    </row>
    <row r="57" spans="2:24" ht="15" thickBot="1" x14ac:dyDescent="0.35">
      <c r="B57" s="77" t="s">
        <v>80</v>
      </c>
      <c r="C57" s="78"/>
      <c r="D57" s="78"/>
      <c r="E57" s="78"/>
      <c r="F57" s="78"/>
      <c r="G57" s="79">
        <f>SUM(G55:G56)</f>
        <v>741309</v>
      </c>
      <c r="H57" s="80">
        <f>SUM(H55:H56)</f>
        <v>698864</v>
      </c>
      <c r="I57" s="42"/>
      <c r="J57" s="73"/>
      <c r="K57" s="151" t="s">
        <v>121</v>
      </c>
      <c r="L57" s="152"/>
      <c r="M57" s="152"/>
      <c r="N57" s="152"/>
      <c r="O57" s="152"/>
      <c r="P57" s="152"/>
      <c r="Q57" s="152"/>
      <c r="R57" s="152"/>
      <c r="S57" s="152"/>
      <c r="T57" s="152"/>
      <c r="U57" s="154" t="s">
        <v>104</v>
      </c>
    </row>
    <row r="58" spans="2:24" x14ac:dyDescent="0.3">
      <c r="B58" s="81" t="s">
        <v>108</v>
      </c>
      <c r="C58" s="78"/>
      <c r="D58" s="78"/>
      <c r="E58" s="78"/>
      <c r="F58" s="78"/>
      <c r="G58" s="42">
        <v>-91284</v>
      </c>
      <c r="H58" s="82">
        <v>-90846</v>
      </c>
      <c r="I58" s="42"/>
      <c r="J58" s="73"/>
      <c r="K58" s="156"/>
      <c r="L58" s="157"/>
      <c r="M58" s="157"/>
      <c r="N58" s="157"/>
      <c r="O58" s="157"/>
      <c r="P58" s="157"/>
      <c r="Q58" s="157"/>
      <c r="R58" s="157"/>
      <c r="S58" s="157"/>
      <c r="T58" s="157"/>
      <c r="U58" s="158"/>
    </row>
    <row r="59" spans="2:24" x14ac:dyDescent="0.3">
      <c r="B59" s="81" t="s">
        <v>109</v>
      </c>
      <c r="C59" s="78"/>
      <c r="D59" s="78"/>
      <c r="E59" s="78"/>
      <c r="F59" s="78"/>
      <c r="G59" s="42">
        <v>-372454</v>
      </c>
      <c r="H59" s="82">
        <v>-351671</v>
      </c>
      <c r="I59" s="42"/>
      <c r="J59" s="73"/>
      <c r="K59" s="159"/>
      <c r="L59" s="160"/>
      <c r="M59" s="160"/>
      <c r="N59" s="160"/>
      <c r="O59" s="160"/>
      <c r="P59" s="160"/>
      <c r="Q59" s="160"/>
      <c r="R59" s="160"/>
      <c r="S59" s="160"/>
      <c r="T59" s="160"/>
      <c r="U59" s="161"/>
    </row>
    <row r="60" spans="2:24" x14ac:dyDescent="0.3">
      <c r="B60" s="81" t="s">
        <v>110</v>
      </c>
      <c r="C60" s="78"/>
      <c r="D60" s="78"/>
      <c r="E60" s="78"/>
      <c r="F60" s="78"/>
      <c r="G60" s="42">
        <v>-136231</v>
      </c>
      <c r="H60" s="82">
        <v>-128861</v>
      </c>
      <c r="I60" s="42"/>
      <c r="J60" s="73"/>
      <c r="K60" s="159"/>
      <c r="L60" s="160"/>
      <c r="M60" s="160"/>
      <c r="N60" s="160"/>
      <c r="O60" s="160"/>
      <c r="P60" s="160"/>
      <c r="Q60" s="160"/>
      <c r="R60" s="160"/>
      <c r="S60" s="160"/>
      <c r="T60" s="160"/>
      <c r="U60" s="161"/>
      <c r="W60" s="1"/>
    </row>
    <row r="61" spans="2:24" x14ac:dyDescent="0.3">
      <c r="B61" s="81" t="s">
        <v>81</v>
      </c>
      <c r="C61" s="2"/>
      <c r="D61" s="2"/>
      <c r="E61" s="2"/>
      <c r="F61" s="2"/>
      <c r="G61" s="42"/>
      <c r="H61" s="82"/>
      <c r="I61" s="42"/>
      <c r="J61" s="73"/>
      <c r="K61" s="159"/>
      <c r="L61" s="160"/>
      <c r="M61" s="160"/>
      <c r="N61" s="160"/>
      <c r="O61" s="160"/>
      <c r="P61" s="160"/>
      <c r="Q61" s="160"/>
      <c r="R61" s="160"/>
      <c r="S61" s="160"/>
      <c r="T61" s="160"/>
      <c r="U61" s="161"/>
      <c r="V61" s="12"/>
      <c r="W61" s="12"/>
    </row>
    <row r="62" spans="2:24" x14ac:dyDescent="0.3">
      <c r="B62" s="81"/>
      <c r="C62" s="2" t="s">
        <v>92</v>
      </c>
      <c r="D62" s="2"/>
      <c r="E62" s="2"/>
      <c r="F62" s="2"/>
      <c r="G62" s="42">
        <v>10288</v>
      </c>
      <c r="H62" s="82">
        <v>118</v>
      </c>
      <c r="I62" s="42"/>
      <c r="J62" s="73"/>
      <c r="K62" s="159"/>
      <c r="L62" s="160"/>
      <c r="M62" s="160"/>
      <c r="N62" s="160"/>
      <c r="O62" s="160"/>
      <c r="P62" s="160"/>
      <c r="Q62" s="160"/>
      <c r="R62" s="160"/>
      <c r="S62" s="160"/>
      <c r="T62" s="160"/>
      <c r="U62" s="161"/>
      <c r="W62" s="12"/>
    </row>
    <row r="63" spans="2:24" ht="15" customHeight="1" x14ac:dyDescent="0.3">
      <c r="B63" s="81"/>
      <c r="C63" s="2" t="s">
        <v>82</v>
      </c>
      <c r="D63" s="2"/>
      <c r="E63" s="2"/>
      <c r="F63" s="2"/>
      <c r="G63" s="42">
        <v>365</v>
      </c>
      <c r="H63" s="82">
        <v>0</v>
      </c>
      <c r="I63" s="42"/>
      <c r="J63" s="73"/>
      <c r="K63" s="159"/>
      <c r="L63" s="160"/>
      <c r="M63" s="160"/>
      <c r="N63" s="160"/>
      <c r="O63" s="160"/>
      <c r="P63" s="160"/>
      <c r="Q63" s="160"/>
      <c r="R63" s="160"/>
      <c r="S63" s="160"/>
      <c r="T63" s="160"/>
      <c r="U63" s="161"/>
      <c r="V63" s="12"/>
      <c r="W63" s="12"/>
    </row>
    <row r="64" spans="2:24" ht="15" customHeight="1" x14ac:dyDescent="0.3">
      <c r="B64" s="81"/>
      <c r="C64" s="2" t="s">
        <v>70</v>
      </c>
      <c r="D64" s="2"/>
      <c r="E64" s="2"/>
      <c r="F64" s="2"/>
      <c r="G64" s="42">
        <v>5171</v>
      </c>
      <c r="H64" s="82">
        <v>5109</v>
      </c>
      <c r="I64" s="42"/>
      <c r="J64" s="73"/>
      <c r="K64" s="159"/>
      <c r="L64" s="160"/>
      <c r="M64" s="160"/>
      <c r="N64" s="160"/>
      <c r="O64" s="160"/>
      <c r="P64" s="160"/>
      <c r="Q64" s="160"/>
      <c r="R64" s="160"/>
      <c r="S64" s="160"/>
      <c r="T64" s="160"/>
      <c r="U64" s="161"/>
      <c r="W64" s="12"/>
    </row>
    <row r="65" spans="2:24" ht="15" customHeight="1" x14ac:dyDescent="0.3">
      <c r="B65" s="74" t="s">
        <v>71</v>
      </c>
      <c r="C65" s="75"/>
      <c r="D65" s="75"/>
      <c r="E65" s="75"/>
      <c r="F65" s="75"/>
      <c r="G65" s="31">
        <v>-33731</v>
      </c>
      <c r="H65" s="82">
        <v>-27428</v>
      </c>
      <c r="I65" s="42"/>
      <c r="J65" s="73"/>
      <c r="K65" s="159"/>
      <c r="L65" s="160"/>
      <c r="M65" s="160"/>
      <c r="N65" s="160"/>
      <c r="O65" s="160"/>
      <c r="P65" s="160"/>
      <c r="Q65" s="160"/>
      <c r="R65" s="160"/>
      <c r="S65" s="160"/>
      <c r="T65" s="160"/>
      <c r="U65" s="161"/>
      <c r="W65" s="12"/>
    </row>
    <row r="66" spans="2:24" x14ac:dyDescent="0.3">
      <c r="B66" s="84" t="s">
        <v>72</v>
      </c>
      <c r="C66" s="85"/>
      <c r="D66" s="85"/>
      <c r="E66" s="85"/>
      <c r="F66" s="85"/>
      <c r="G66" s="86">
        <f>SUM(G57:G65)</f>
        <v>123433</v>
      </c>
      <c r="H66" s="87">
        <f>SUM(H57:H65)</f>
        <v>105285</v>
      </c>
      <c r="I66" s="88"/>
      <c r="J66" s="89"/>
      <c r="K66" s="159"/>
      <c r="L66" s="160"/>
      <c r="M66" s="160"/>
      <c r="N66" s="160"/>
      <c r="O66" s="160"/>
      <c r="P66" s="160"/>
      <c r="Q66" s="160"/>
      <c r="R66" s="160"/>
      <c r="S66" s="160"/>
      <c r="T66" s="160"/>
      <c r="U66" s="161"/>
      <c r="W66" s="12"/>
    </row>
    <row r="67" spans="2:24" x14ac:dyDescent="0.3">
      <c r="B67" s="81" t="s">
        <v>73</v>
      </c>
      <c r="C67" s="2"/>
      <c r="D67" s="2"/>
      <c r="E67" s="2"/>
      <c r="F67" s="2"/>
      <c r="G67" s="90">
        <v>7916</v>
      </c>
      <c r="H67" s="82">
        <v>3588</v>
      </c>
      <c r="I67" s="42"/>
      <c r="J67" s="73"/>
      <c r="K67" s="159"/>
      <c r="L67" s="160"/>
      <c r="M67" s="160"/>
      <c r="N67" s="160"/>
      <c r="O67" s="160"/>
      <c r="P67" s="160"/>
      <c r="Q67" s="160"/>
      <c r="R67" s="160"/>
      <c r="S67" s="160"/>
      <c r="T67" s="160"/>
      <c r="U67" s="161"/>
      <c r="V67" s="12"/>
      <c r="W67" s="12"/>
    </row>
    <row r="68" spans="2:24" x14ac:dyDescent="0.3">
      <c r="B68" s="81" t="s">
        <v>74</v>
      </c>
      <c r="C68" s="2"/>
      <c r="D68" s="2"/>
      <c r="E68" s="2"/>
      <c r="F68" s="2"/>
      <c r="G68" s="42">
        <v>9862</v>
      </c>
      <c r="H68" s="82">
        <v>8422</v>
      </c>
      <c r="I68" s="42"/>
      <c r="J68" s="73"/>
      <c r="K68" s="159"/>
      <c r="L68" s="160"/>
      <c r="M68" s="160"/>
      <c r="N68" s="160"/>
      <c r="O68" s="160"/>
      <c r="P68" s="160"/>
      <c r="Q68" s="160"/>
      <c r="R68" s="160"/>
      <c r="S68" s="160"/>
      <c r="T68" s="160"/>
      <c r="U68" s="161"/>
      <c r="W68" s="12"/>
    </row>
    <row r="69" spans="2:24" x14ac:dyDescent="0.3">
      <c r="B69" s="81" t="s">
        <v>75</v>
      </c>
      <c r="C69" s="2"/>
      <c r="D69" s="2"/>
      <c r="E69" s="2"/>
      <c r="F69" s="2"/>
      <c r="G69" s="42">
        <v>-3116</v>
      </c>
      <c r="H69" s="82">
        <v>0</v>
      </c>
      <c r="I69" s="42"/>
      <c r="J69" s="73"/>
      <c r="K69" s="159"/>
      <c r="L69" s="160"/>
      <c r="M69" s="160"/>
      <c r="N69" s="160"/>
      <c r="O69" s="160"/>
      <c r="P69" s="160"/>
      <c r="Q69" s="160"/>
      <c r="R69" s="160"/>
      <c r="S69" s="160"/>
      <c r="T69" s="160"/>
      <c r="U69" s="161"/>
      <c r="W69" s="12"/>
    </row>
    <row r="70" spans="2:24" x14ac:dyDescent="0.3">
      <c r="B70" s="74" t="s">
        <v>76</v>
      </c>
      <c r="C70" s="75"/>
      <c r="D70" s="75"/>
      <c r="E70" s="75"/>
      <c r="F70" s="75"/>
      <c r="G70" s="31">
        <v>-16113</v>
      </c>
      <c r="H70" s="76">
        <v>-18534</v>
      </c>
      <c r="I70" s="42"/>
      <c r="J70" s="73"/>
      <c r="K70" s="159"/>
      <c r="L70" s="160"/>
      <c r="M70" s="160"/>
      <c r="N70" s="160"/>
      <c r="O70" s="160"/>
      <c r="P70" s="160"/>
      <c r="Q70" s="160"/>
      <c r="R70" s="160"/>
      <c r="S70" s="160"/>
      <c r="T70" s="160"/>
      <c r="U70" s="161"/>
      <c r="V70" s="12"/>
      <c r="W70" s="12"/>
    </row>
    <row r="71" spans="2:24" x14ac:dyDescent="0.3">
      <c r="B71" s="91" t="s">
        <v>77</v>
      </c>
      <c r="C71" s="92"/>
      <c r="D71" s="92"/>
      <c r="E71" s="92"/>
      <c r="F71" s="92"/>
      <c r="G71" s="93">
        <f>SUM(G67:G70)</f>
        <v>-1451</v>
      </c>
      <c r="H71" s="94">
        <f>SUM(H67:H70)</f>
        <v>-6524</v>
      </c>
      <c r="I71" s="79"/>
      <c r="J71" s="73"/>
      <c r="K71" s="159"/>
      <c r="L71" s="160"/>
      <c r="M71" s="160"/>
      <c r="N71" s="160"/>
      <c r="O71" s="160"/>
      <c r="P71" s="160"/>
      <c r="Q71" s="160"/>
      <c r="R71" s="160"/>
      <c r="S71" s="160"/>
      <c r="T71" s="160"/>
      <c r="U71" s="161"/>
      <c r="W71" s="12"/>
    </row>
    <row r="72" spans="2:24" x14ac:dyDescent="0.3">
      <c r="B72" s="77" t="s">
        <v>78</v>
      </c>
      <c r="C72" s="78"/>
      <c r="D72" s="78"/>
      <c r="E72" s="78"/>
      <c r="F72" s="78"/>
      <c r="G72" s="79">
        <f>G66+G71</f>
        <v>121982</v>
      </c>
      <c r="H72" s="80">
        <f>H66+H71</f>
        <v>98761</v>
      </c>
      <c r="I72" s="79"/>
      <c r="J72" s="73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1"/>
      <c r="V72" s="12"/>
      <c r="W72" s="12"/>
    </row>
    <row r="73" spans="2:24" x14ac:dyDescent="0.3">
      <c r="B73" s="95" t="s">
        <v>79</v>
      </c>
      <c r="C73" s="75"/>
      <c r="D73" s="75"/>
      <c r="E73" s="75"/>
      <c r="F73" s="75"/>
      <c r="G73" s="96">
        <v>-39610</v>
      </c>
      <c r="H73" s="97">
        <v>-34564</v>
      </c>
      <c r="I73" s="98"/>
      <c r="J73" s="89"/>
      <c r="K73" s="159"/>
      <c r="L73" s="160"/>
      <c r="M73" s="160"/>
      <c r="N73" s="160"/>
      <c r="O73" s="160"/>
      <c r="P73" s="160"/>
      <c r="Q73" s="160"/>
      <c r="R73" s="160"/>
      <c r="S73" s="160"/>
      <c r="T73" s="160"/>
      <c r="U73" s="161"/>
      <c r="W73" s="12"/>
    </row>
    <row r="74" spans="2:24" x14ac:dyDescent="0.3">
      <c r="B74" s="99" t="s">
        <v>83</v>
      </c>
      <c r="C74" s="2"/>
      <c r="D74" s="2"/>
      <c r="E74" s="2"/>
      <c r="F74" s="2"/>
      <c r="G74" s="88">
        <f>G72+G73</f>
        <v>82372</v>
      </c>
      <c r="H74" s="100">
        <f>H72+H73</f>
        <v>64197</v>
      </c>
      <c r="I74" s="88"/>
      <c r="J74" s="89"/>
      <c r="K74" s="159"/>
      <c r="L74" s="160"/>
      <c r="M74" s="160"/>
      <c r="N74" s="160"/>
      <c r="O74" s="160"/>
      <c r="P74" s="160"/>
      <c r="Q74" s="160"/>
      <c r="R74" s="160"/>
      <c r="S74" s="160"/>
      <c r="T74" s="160"/>
      <c r="U74" s="161"/>
    </row>
    <row r="75" spans="2:24" x14ac:dyDescent="0.3">
      <c r="B75" s="95" t="s">
        <v>84</v>
      </c>
      <c r="C75" s="101"/>
      <c r="D75" s="101"/>
      <c r="E75" s="101"/>
      <c r="F75" s="101"/>
      <c r="G75" s="96">
        <v>-37002</v>
      </c>
      <c r="H75" s="97">
        <v>-32868</v>
      </c>
      <c r="I75" s="98"/>
      <c r="J75" s="89"/>
      <c r="K75" s="159"/>
      <c r="L75" s="160"/>
      <c r="M75" s="160"/>
      <c r="N75" s="160"/>
      <c r="O75" s="160"/>
      <c r="P75" s="160"/>
      <c r="Q75" s="160"/>
      <c r="R75" s="160"/>
      <c r="S75" s="160"/>
      <c r="T75" s="160"/>
      <c r="U75" s="161"/>
      <c r="V75" s="12"/>
      <c r="W75" s="12"/>
    </row>
    <row r="76" spans="2:24" ht="15" thickBot="1" x14ac:dyDescent="0.35">
      <c r="B76" s="102" t="s">
        <v>85</v>
      </c>
      <c r="C76" s="103"/>
      <c r="D76" s="103"/>
      <c r="E76" s="103"/>
      <c r="F76" s="103"/>
      <c r="G76" s="104">
        <f>SUM(G74:G75)</f>
        <v>45370</v>
      </c>
      <c r="H76" s="105">
        <f>SUM(H74:H75)</f>
        <v>31329</v>
      </c>
      <c r="I76" s="88"/>
      <c r="J76" s="89"/>
      <c r="K76" s="159"/>
      <c r="L76" s="160"/>
      <c r="M76" s="160"/>
      <c r="N76" s="160"/>
      <c r="O76" s="160"/>
      <c r="P76" s="160"/>
      <c r="Q76" s="160"/>
      <c r="R76" s="160"/>
      <c r="S76" s="160"/>
      <c r="T76" s="160"/>
      <c r="U76" s="161"/>
      <c r="V76" s="12"/>
      <c r="W76" s="12"/>
    </row>
    <row r="77" spans="2:24" x14ac:dyDescent="0.3">
      <c r="J77" s="73"/>
      <c r="K77" s="159"/>
      <c r="L77" s="160"/>
      <c r="M77" s="160"/>
      <c r="N77" s="160"/>
      <c r="O77" s="160"/>
      <c r="P77" s="160"/>
      <c r="Q77" s="160"/>
      <c r="R77" s="160"/>
      <c r="S77" s="160"/>
      <c r="T77" s="160"/>
      <c r="U77" s="161"/>
      <c r="V77" s="12"/>
      <c r="W77" s="12"/>
    </row>
    <row r="78" spans="2:24" ht="15" customHeight="1" thickBot="1" x14ac:dyDescent="0.35">
      <c r="B78" s="58"/>
      <c r="J78" s="89"/>
      <c r="K78" s="162"/>
      <c r="L78" s="163"/>
      <c r="M78" s="163"/>
      <c r="N78" s="163"/>
      <c r="O78" s="163"/>
      <c r="P78" s="163"/>
      <c r="Q78" s="163"/>
      <c r="R78" s="163"/>
      <c r="S78" s="163"/>
      <c r="T78" s="163"/>
      <c r="U78" s="164"/>
      <c r="V78" s="12"/>
      <c r="W78" s="12"/>
    </row>
    <row r="79" spans="2:24" ht="14.25" customHeight="1" x14ac:dyDescent="0.3">
      <c r="B79" s="106" t="s">
        <v>149</v>
      </c>
      <c r="C79" s="10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2"/>
      <c r="W79" s="12"/>
      <c r="X79" s="47"/>
    </row>
    <row r="80" spans="2:24" ht="14.25" customHeight="1" thickBot="1" x14ac:dyDescent="0.35">
      <c r="B80" s="108" t="s">
        <v>44</v>
      </c>
      <c r="C80" s="109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2"/>
      <c r="W80" s="12"/>
    </row>
    <row r="81" spans="2:25" ht="15" customHeight="1" x14ac:dyDescent="0.3">
      <c r="B81" s="107"/>
      <c r="C81" s="107"/>
      <c r="K81" s="147" t="s">
        <v>238</v>
      </c>
      <c r="L81" s="148"/>
      <c r="M81" s="148"/>
      <c r="N81" s="148"/>
      <c r="O81" s="148"/>
      <c r="P81" s="148"/>
      <c r="Q81" s="148"/>
      <c r="R81" s="148"/>
      <c r="S81" s="148"/>
      <c r="T81" s="148"/>
      <c r="U81" s="150"/>
      <c r="V81" s="12"/>
      <c r="W81" s="12"/>
    </row>
    <row r="82" spans="2:25" ht="15" customHeight="1" x14ac:dyDescent="0.3">
      <c r="K82" s="151" t="s">
        <v>106</v>
      </c>
      <c r="L82" s="152"/>
      <c r="M82" s="152"/>
      <c r="N82" s="152"/>
      <c r="O82" s="152"/>
      <c r="P82" s="152"/>
      <c r="Q82" s="152"/>
      <c r="R82" s="152"/>
      <c r="S82" s="152"/>
      <c r="T82" s="152"/>
      <c r="U82" s="153"/>
      <c r="V82" s="12"/>
      <c r="W82" s="12"/>
    </row>
    <row r="83" spans="2:25" ht="15.75" customHeight="1" thickBot="1" x14ac:dyDescent="0.35">
      <c r="K83" s="151" t="s">
        <v>107</v>
      </c>
      <c r="L83" s="152"/>
      <c r="M83" s="152"/>
      <c r="N83" s="152"/>
      <c r="O83" s="152"/>
      <c r="P83" s="152"/>
      <c r="Q83" s="152"/>
      <c r="R83" s="152"/>
      <c r="S83" s="152"/>
      <c r="T83" s="152"/>
      <c r="U83" s="154" t="s">
        <v>111</v>
      </c>
      <c r="V83" s="12"/>
      <c r="W83" s="12"/>
    </row>
    <row r="84" spans="2:25" x14ac:dyDescent="0.3">
      <c r="K84" s="156"/>
      <c r="L84" s="157"/>
      <c r="M84" s="157"/>
      <c r="N84" s="157"/>
      <c r="O84" s="157"/>
      <c r="P84" s="157"/>
      <c r="Q84" s="157"/>
      <c r="R84" s="157"/>
      <c r="S84" s="157"/>
      <c r="T84" s="157"/>
      <c r="U84" s="158"/>
      <c r="V84" s="12"/>
      <c r="W84" s="12"/>
    </row>
    <row r="85" spans="2:25" x14ac:dyDescent="0.3">
      <c r="K85" s="159"/>
      <c r="L85" s="160"/>
      <c r="M85" s="160"/>
      <c r="N85" s="160"/>
      <c r="O85" s="160"/>
      <c r="P85" s="160"/>
      <c r="Q85" s="160"/>
      <c r="R85" s="160"/>
      <c r="S85" s="160"/>
      <c r="T85" s="160"/>
      <c r="U85" s="161"/>
      <c r="V85" s="12"/>
      <c r="W85" s="12"/>
    </row>
    <row r="86" spans="2:25" x14ac:dyDescent="0.3">
      <c r="K86" s="159"/>
      <c r="L86" s="160"/>
      <c r="M86" s="160"/>
      <c r="N86" s="160"/>
      <c r="O86" s="160"/>
      <c r="P86" s="160"/>
      <c r="Q86" s="160"/>
      <c r="R86" s="160"/>
      <c r="S86" s="160"/>
      <c r="T86" s="160"/>
      <c r="U86" s="161"/>
      <c r="V86" s="12"/>
      <c r="W86" s="12"/>
    </row>
    <row r="87" spans="2:25" x14ac:dyDescent="0.3">
      <c r="K87" s="159"/>
      <c r="L87" s="160"/>
      <c r="M87" s="160"/>
      <c r="N87" s="160"/>
      <c r="O87" s="160"/>
      <c r="P87" s="160"/>
      <c r="Q87" s="160"/>
      <c r="R87" s="160"/>
      <c r="S87" s="160"/>
      <c r="T87" s="160"/>
      <c r="U87" s="161"/>
      <c r="V87" s="12"/>
      <c r="W87" s="12"/>
    </row>
    <row r="88" spans="2:25" x14ac:dyDescent="0.3">
      <c r="K88" s="159"/>
      <c r="L88" s="160"/>
      <c r="M88" s="160"/>
      <c r="N88" s="160"/>
      <c r="O88" s="160"/>
      <c r="P88" s="160"/>
      <c r="Q88" s="160"/>
      <c r="R88" s="160"/>
      <c r="S88" s="160"/>
      <c r="T88" s="160"/>
      <c r="U88" s="161"/>
      <c r="V88" s="12"/>
      <c r="W88" s="12"/>
    </row>
    <row r="89" spans="2:25" x14ac:dyDescent="0.3">
      <c r="K89" s="159"/>
      <c r="L89" s="160"/>
      <c r="M89" s="160"/>
      <c r="N89" s="160"/>
      <c r="O89" s="160"/>
      <c r="P89" s="160"/>
      <c r="Q89" s="160"/>
      <c r="R89" s="160"/>
      <c r="S89" s="160"/>
      <c r="T89" s="160"/>
      <c r="U89" s="161"/>
      <c r="V89" s="12"/>
      <c r="W89" s="12"/>
    </row>
    <row r="90" spans="2:25" x14ac:dyDescent="0.3">
      <c r="K90" s="159"/>
      <c r="L90" s="160"/>
      <c r="M90" s="160"/>
      <c r="N90" s="160"/>
      <c r="O90" s="160"/>
      <c r="P90" s="160"/>
      <c r="Q90" s="160"/>
      <c r="R90" s="160"/>
      <c r="S90" s="160"/>
      <c r="T90" s="160"/>
      <c r="U90" s="161"/>
      <c r="V90" s="12"/>
      <c r="W90" s="12"/>
    </row>
    <row r="91" spans="2:25" ht="15" thickBot="1" x14ac:dyDescent="0.35">
      <c r="K91" s="162"/>
      <c r="L91" s="163"/>
      <c r="M91" s="163"/>
      <c r="N91" s="163"/>
      <c r="O91" s="163"/>
      <c r="P91" s="163"/>
      <c r="Q91" s="163"/>
      <c r="R91" s="163"/>
      <c r="S91" s="163"/>
      <c r="T91" s="163"/>
      <c r="U91" s="164"/>
      <c r="V91" s="12"/>
      <c r="W91" s="12"/>
    </row>
    <row r="92" spans="2:25" s="1" customFormat="1" x14ac:dyDescent="0.3">
      <c r="V92" s="12"/>
      <c r="W92" s="12"/>
      <c r="X92" s="12"/>
    </row>
    <row r="93" spans="2:25" s="1" customFormat="1" x14ac:dyDescent="0.3">
      <c r="V93" s="111"/>
      <c r="W93" s="12"/>
      <c r="X93" s="112"/>
      <c r="Y93" s="59"/>
    </row>
    <row r="94" spans="2:25" s="1" customFormat="1" x14ac:dyDescent="0.3">
      <c r="V94" s="12"/>
      <c r="W94" s="12"/>
      <c r="X94" s="3"/>
    </row>
    <row r="95" spans="2:25" s="1" customFormat="1" x14ac:dyDescent="0.3">
      <c r="V95" s="12"/>
      <c r="W95" s="12"/>
      <c r="X95" s="3"/>
    </row>
    <row r="96" spans="2:25" s="1" customFormat="1" x14ac:dyDescent="0.3">
      <c r="V96" s="12"/>
      <c r="W96" s="12"/>
      <c r="X96" s="3"/>
    </row>
    <row r="97" spans="22:24" s="1" customFormat="1" x14ac:dyDescent="0.3">
      <c r="W97" s="21"/>
      <c r="X97" s="47"/>
    </row>
    <row r="98" spans="22:24" s="1" customFormat="1" x14ac:dyDescent="0.3">
      <c r="V98" s="111"/>
      <c r="W98" s="113"/>
      <c r="X98" s="114"/>
    </row>
    <row r="99" spans="22:24" s="1" customFormat="1" x14ac:dyDescent="0.3">
      <c r="W99" s="2"/>
      <c r="X99" s="3"/>
    </row>
    <row r="100" spans="22:24" s="1" customFormat="1" x14ac:dyDescent="0.3">
      <c r="W100" s="2"/>
      <c r="X100" s="3"/>
    </row>
    <row r="101" spans="22:24" s="1" customFormat="1" x14ac:dyDescent="0.3">
      <c r="W101" s="2"/>
      <c r="X101" s="3"/>
    </row>
    <row r="102" spans="22:24" s="1" customFormat="1" x14ac:dyDescent="0.3">
      <c r="W102" s="2"/>
      <c r="X102" s="3"/>
    </row>
    <row r="103" spans="22:24" s="1" customFormat="1" x14ac:dyDescent="0.3">
      <c r="W103" s="2"/>
      <c r="X103" s="3"/>
    </row>
    <row r="104" spans="22:24" s="1" customFormat="1" x14ac:dyDescent="0.3">
      <c r="W104" s="2"/>
      <c r="X104" s="3"/>
    </row>
    <row r="105" spans="22:24" s="1" customFormat="1" x14ac:dyDescent="0.3">
      <c r="W105" s="2"/>
      <c r="X105" s="3"/>
    </row>
    <row r="106" spans="22:24" s="1" customFormat="1" x14ac:dyDescent="0.3">
      <c r="W106" s="2"/>
      <c r="X106" s="3"/>
    </row>
    <row r="107" spans="22:24" s="1" customFormat="1" x14ac:dyDescent="0.3">
      <c r="W107" s="2"/>
      <c r="X107" s="3"/>
    </row>
    <row r="108" spans="22:24" s="1" customFormat="1" x14ac:dyDescent="0.3">
      <c r="W108" s="2"/>
      <c r="X108" s="3"/>
    </row>
    <row r="109" spans="22:24" s="1" customFormat="1" x14ac:dyDescent="0.3">
      <c r="W109" s="2"/>
      <c r="X109" s="3"/>
    </row>
    <row r="110" spans="22:24" s="1" customFormat="1" x14ac:dyDescent="0.3">
      <c r="W110" s="2"/>
      <c r="X110" s="3"/>
    </row>
    <row r="111" spans="22:24" s="1" customFormat="1" x14ac:dyDescent="0.3">
      <c r="W111" s="2"/>
      <c r="X111" s="3"/>
    </row>
    <row r="112" spans="22:24" s="1" customFormat="1" x14ac:dyDescent="0.3">
      <c r="W112" s="2"/>
      <c r="X112" s="3"/>
    </row>
    <row r="113" spans="23:24" s="1" customFormat="1" x14ac:dyDescent="0.3">
      <c r="W113" s="2"/>
      <c r="X113" s="3"/>
    </row>
    <row r="114" spans="23:24" s="1" customFormat="1" x14ac:dyDescent="0.3">
      <c r="W114" s="2"/>
      <c r="X114" s="3"/>
    </row>
    <row r="115" spans="23:24" s="1" customFormat="1" x14ac:dyDescent="0.3">
      <c r="W115" s="2"/>
      <c r="X115" s="3"/>
    </row>
    <row r="116" spans="23:24" s="1" customFormat="1" x14ac:dyDescent="0.3">
      <c r="W116" s="2"/>
      <c r="X116" s="3"/>
    </row>
    <row r="117" spans="23:24" s="1" customFormat="1" x14ac:dyDescent="0.3">
      <c r="W117" s="2"/>
      <c r="X117" s="3"/>
    </row>
    <row r="118" spans="23:24" s="1" customFormat="1" x14ac:dyDescent="0.3">
      <c r="W118" s="2"/>
      <c r="X118" s="3"/>
    </row>
    <row r="119" spans="23:24" s="1" customFormat="1" x14ac:dyDescent="0.3">
      <c r="W119" s="2"/>
      <c r="X119" s="3"/>
    </row>
    <row r="120" spans="23:24" s="1" customFormat="1" x14ac:dyDescent="0.3">
      <c r="W120" s="2"/>
      <c r="X120" s="3"/>
    </row>
    <row r="121" spans="23:24" s="1" customFormat="1" x14ac:dyDescent="0.3">
      <c r="W121" s="2"/>
      <c r="X121" s="3"/>
    </row>
    <row r="122" spans="23:24" s="1" customFormat="1" x14ac:dyDescent="0.3">
      <c r="W122" s="2"/>
      <c r="X122" s="3"/>
    </row>
    <row r="123" spans="23:24" s="1" customFormat="1" x14ac:dyDescent="0.3">
      <c r="W123" s="2"/>
      <c r="X123" s="3"/>
    </row>
    <row r="124" spans="23:24" s="1" customFormat="1" x14ac:dyDescent="0.3">
      <c r="W124" s="2"/>
      <c r="X124" s="3"/>
    </row>
    <row r="125" spans="23:24" s="1" customFormat="1" x14ac:dyDescent="0.3">
      <c r="W125" s="2"/>
      <c r="X125" s="3"/>
    </row>
    <row r="126" spans="23:24" s="1" customFormat="1" x14ac:dyDescent="0.3">
      <c r="W126" s="2"/>
      <c r="X126" s="3"/>
    </row>
    <row r="127" spans="23:24" s="1" customFormat="1" x14ac:dyDescent="0.3">
      <c r="W127" s="2"/>
      <c r="X127" s="3"/>
    </row>
    <row r="128" spans="23:24" s="1" customFormat="1" x14ac:dyDescent="0.3">
      <c r="W128" s="2"/>
      <c r="X128" s="3"/>
    </row>
    <row r="129" spans="23:24" s="1" customFormat="1" x14ac:dyDescent="0.3">
      <c r="W129" s="2"/>
      <c r="X129" s="3"/>
    </row>
    <row r="130" spans="23:24" s="1" customFormat="1" x14ac:dyDescent="0.3">
      <c r="W130" s="2"/>
      <c r="X130" s="3"/>
    </row>
    <row r="131" spans="23:24" s="1" customFormat="1" x14ac:dyDescent="0.3">
      <c r="W131" s="2"/>
      <c r="X131" s="3"/>
    </row>
    <row r="132" spans="23:24" s="1" customFormat="1" x14ac:dyDescent="0.3">
      <c r="W132" s="2"/>
      <c r="X132" s="3"/>
    </row>
    <row r="133" spans="23:24" s="1" customFormat="1" x14ac:dyDescent="0.3">
      <c r="W133" s="2"/>
      <c r="X133" s="3"/>
    </row>
    <row r="134" spans="23:24" s="1" customFormat="1" x14ac:dyDescent="0.3">
      <c r="W134" s="2"/>
      <c r="X134" s="3"/>
    </row>
    <row r="135" spans="23:24" s="1" customFormat="1" x14ac:dyDescent="0.3">
      <c r="W135" s="2"/>
      <c r="X135" s="3"/>
    </row>
    <row r="136" spans="23:24" s="1" customFormat="1" x14ac:dyDescent="0.3">
      <c r="W136" s="2"/>
      <c r="X136" s="3"/>
    </row>
    <row r="137" spans="23:24" s="1" customFormat="1" x14ac:dyDescent="0.3">
      <c r="W137" s="2"/>
      <c r="X137" s="3"/>
    </row>
    <row r="138" spans="23:24" s="1" customFormat="1" x14ac:dyDescent="0.3">
      <c r="W138" s="2"/>
      <c r="X138" s="3"/>
    </row>
    <row r="139" spans="23:24" s="1" customFormat="1" x14ac:dyDescent="0.3">
      <c r="W139" s="2"/>
      <c r="X139" s="3"/>
    </row>
    <row r="140" spans="23:24" s="1" customFormat="1" x14ac:dyDescent="0.3">
      <c r="W140" s="2"/>
      <c r="X140" s="3"/>
    </row>
    <row r="141" spans="23:24" s="1" customFormat="1" x14ac:dyDescent="0.3">
      <c r="W141" s="2"/>
      <c r="X141" s="3"/>
    </row>
    <row r="142" spans="23:24" s="1" customFormat="1" x14ac:dyDescent="0.3">
      <c r="W142" s="2"/>
      <c r="X142" s="3"/>
    </row>
    <row r="143" spans="23:24" s="1" customFormat="1" x14ac:dyDescent="0.3">
      <c r="W143" s="2"/>
      <c r="X143" s="3"/>
    </row>
    <row r="144" spans="23:24" s="1" customFormat="1" x14ac:dyDescent="0.3">
      <c r="W144" s="2"/>
      <c r="X144" s="3"/>
    </row>
    <row r="145" spans="23:24" s="1" customFormat="1" x14ac:dyDescent="0.3">
      <c r="W145" s="2"/>
      <c r="X145" s="3"/>
    </row>
    <row r="146" spans="23:24" s="1" customFormat="1" x14ac:dyDescent="0.3">
      <c r="W146" s="2"/>
      <c r="X146" s="3"/>
    </row>
    <row r="147" spans="23:24" s="1" customFormat="1" x14ac:dyDescent="0.3">
      <c r="W147" s="2"/>
      <c r="X147" s="3"/>
    </row>
    <row r="148" spans="23:24" s="1" customFormat="1" x14ac:dyDescent="0.3">
      <c r="W148" s="2"/>
      <c r="X148" s="3"/>
    </row>
    <row r="149" spans="23:24" s="1" customFormat="1" x14ac:dyDescent="0.3">
      <c r="W149" s="2"/>
      <c r="X149" s="3"/>
    </row>
    <row r="150" spans="23:24" s="1" customFormat="1" x14ac:dyDescent="0.3">
      <c r="W150" s="2"/>
      <c r="X150" s="3"/>
    </row>
    <row r="151" spans="23:24" s="1" customFormat="1" x14ac:dyDescent="0.3">
      <c r="W151" s="2"/>
      <c r="X151" s="3"/>
    </row>
    <row r="152" spans="23:24" s="1" customFormat="1" x14ac:dyDescent="0.3">
      <c r="W152" s="2"/>
      <c r="X152" s="3"/>
    </row>
    <row r="153" spans="23:24" s="1" customFormat="1" x14ac:dyDescent="0.3">
      <c r="W153" s="2"/>
      <c r="X153" s="3"/>
    </row>
    <row r="154" spans="23:24" s="1" customFormat="1" x14ac:dyDescent="0.3">
      <c r="W154" s="2"/>
      <c r="X154" s="3"/>
    </row>
    <row r="155" spans="23:24" s="1" customFormat="1" x14ac:dyDescent="0.3">
      <c r="W155" s="2"/>
      <c r="X155" s="3"/>
    </row>
    <row r="156" spans="23:24" s="1" customFormat="1" x14ac:dyDescent="0.3">
      <c r="W156" s="2"/>
      <c r="X156" s="3"/>
    </row>
    <row r="157" spans="23:24" s="1" customFormat="1" x14ac:dyDescent="0.3">
      <c r="W157" s="2"/>
      <c r="X157" s="3"/>
    </row>
    <row r="158" spans="23:24" s="1" customFormat="1" x14ac:dyDescent="0.3">
      <c r="W158" s="2"/>
      <c r="X158" s="3"/>
    </row>
    <row r="159" spans="23:24" s="1" customFormat="1" x14ac:dyDescent="0.3">
      <c r="W159" s="2"/>
      <c r="X159" s="3"/>
    </row>
    <row r="160" spans="23:24" s="1" customFormat="1" x14ac:dyDescent="0.3">
      <c r="W160" s="2"/>
      <c r="X160" s="3"/>
    </row>
    <row r="161" spans="23:24" s="1" customFormat="1" x14ac:dyDescent="0.3">
      <c r="W161" s="2"/>
      <c r="X161" s="3"/>
    </row>
    <row r="162" spans="23:24" s="1" customFormat="1" x14ac:dyDescent="0.3">
      <c r="W162" s="2"/>
      <c r="X162" s="3"/>
    </row>
    <row r="163" spans="23:24" s="1" customFormat="1" x14ac:dyDescent="0.3">
      <c r="W163" s="2"/>
      <c r="X163" s="3"/>
    </row>
    <row r="164" spans="23:24" s="1" customFormat="1" x14ac:dyDescent="0.3">
      <c r="W164" s="2"/>
      <c r="X164" s="3"/>
    </row>
    <row r="165" spans="23:24" s="1" customFormat="1" x14ac:dyDescent="0.3">
      <c r="W165" s="2"/>
      <c r="X165" s="3"/>
    </row>
    <row r="166" spans="23:24" s="1" customFormat="1" x14ac:dyDescent="0.3">
      <c r="W166" s="2"/>
      <c r="X166" s="3"/>
    </row>
    <row r="167" spans="23:24" s="1" customFormat="1" x14ac:dyDescent="0.3">
      <c r="W167" s="2"/>
      <c r="X167" s="3"/>
    </row>
    <row r="168" spans="23:24" s="1" customFormat="1" x14ac:dyDescent="0.3">
      <c r="W168" s="2"/>
      <c r="X168" s="3"/>
    </row>
    <row r="169" spans="23:24" s="1" customFormat="1" x14ac:dyDescent="0.3">
      <c r="W169" s="2"/>
      <c r="X169" s="3"/>
    </row>
    <row r="170" spans="23:24" s="1" customFormat="1" x14ac:dyDescent="0.3">
      <c r="W170" s="2"/>
      <c r="X170" s="3"/>
    </row>
    <row r="171" spans="23:24" s="1" customFormat="1" x14ac:dyDescent="0.3">
      <c r="W171" s="2"/>
      <c r="X171" s="3"/>
    </row>
    <row r="172" spans="23:24" s="1" customFormat="1" x14ac:dyDescent="0.3">
      <c r="W172" s="2"/>
      <c r="X172" s="3"/>
    </row>
    <row r="173" spans="23:24" s="1" customFormat="1" x14ac:dyDescent="0.3">
      <c r="W173" s="2"/>
      <c r="X173" s="3"/>
    </row>
    <row r="174" spans="23:24" s="1" customFormat="1" x14ac:dyDescent="0.3">
      <c r="W174" s="2"/>
      <c r="X174" s="3"/>
    </row>
    <row r="175" spans="23:24" s="1" customFormat="1" x14ac:dyDescent="0.3">
      <c r="W175" s="2"/>
      <c r="X175" s="3"/>
    </row>
    <row r="176" spans="23:24" s="1" customFormat="1" x14ac:dyDescent="0.3">
      <c r="W176" s="2"/>
      <c r="X176" s="3"/>
    </row>
    <row r="177" spans="23:24" s="1" customFormat="1" x14ac:dyDescent="0.3">
      <c r="W177" s="2"/>
      <c r="X177" s="3"/>
    </row>
    <row r="178" spans="23:24" s="1" customFormat="1" x14ac:dyDescent="0.3">
      <c r="W178" s="2"/>
      <c r="X178" s="3"/>
    </row>
    <row r="179" spans="23:24" s="1" customFormat="1" x14ac:dyDescent="0.3">
      <c r="W179" s="2"/>
      <c r="X179" s="3"/>
    </row>
    <row r="180" spans="23:24" s="1" customFormat="1" x14ac:dyDescent="0.3">
      <c r="W180" s="2"/>
      <c r="X180" s="3"/>
    </row>
    <row r="181" spans="23:24" s="1" customFormat="1" x14ac:dyDescent="0.3">
      <c r="W181" s="2"/>
      <c r="X181" s="3"/>
    </row>
    <row r="182" spans="23:24" s="1" customFormat="1" x14ac:dyDescent="0.3">
      <c r="W182" s="2"/>
      <c r="X182" s="3"/>
    </row>
    <row r="183" spans="23:24" s="1" customFormat="1" x14ac:dyDescent="0.3">
      <c r="W183" s="2"/>
      <c r="X183" s="3"/>
    </row>
    <row r="184" spans="23:24" s="1" customFormat="1" x14ac:dyDescent="0.3">
      <c r="W184" s="2"/>
      <c r="X184" s="3"/>
    </row>
    <row r="185" spans="23:24" s="1" customFormat="1" x14ac:dyDescent="0.3">
      <c r="W185" s="2"/>
      <c r="X185" s="3"/>
    </row>
    <row r="186" spans="23:24" s="1" customFormat="1" x14ac:dyDescent="0.3">
      <c r="W186" s="2"/>
      <c r="X186" s="3"/>
    </row>
    <row r="187" spans="23:24" s="1" customFormat="1" x14ac:dyDescent="0.3">
      <c r="W187" s="2"/>
      <c r="X187" s="3"/>
    </row>
    <row r="188" spans="23:24" s="1" customFormat="1" x14ac:dyDescent="0.3">
      <c r="W188" s="2"/>
      <c r="X188" s="3"/>
    </row>
    <row r="189" spans="23:24" s="1" customFormat="1" x14ac:dyDescent="0.3">
      <c r="W189" s="2"/>
      <c r="X189" s="3"/>
    </row>
    <row r="190" spans="23:24" s="1" customFormat="1" x14ac:dyDescent="0.3">
      <c r="W190" s="2"/>
      <c r="X190" s="3"/>
    </row>
    <row r="191" spans="23:24" s="1" customFormat="1" x14ac:dyDescent="0.3">
      <c r="W191" s="2"/>
      <c r="X191" s="3"/>
    </row>
    <row r="192" spans="23:24" s="1" customFormat="1" x14ac:dyDescent="0.3">
      <c r="W192" s="2"/>
      <c r="X192" s="3"/>
    </row>
    <row r="193" spans="23:24" s="1" customFormat="1" x14ac:dyDescent="0.3">
      <c r="W193" s="2"/>
      <c r="X193" s="3"/>
    </row>
    <row r="194" spans="23:24" s="1" customFormat="1" x14ac:dyDescent="0.3">
      <c r="W194" s="2"/>
      <c r="X194" s="3"/>
    </row>
    <row r="195" spans="23:24" s="1" customFormat="1" x14ac:dyDescent="0.3">
      <c r="W195" s="2"/>
      <c r="X195" s="3"/>
    </row>
    <row r="196" spans="23:24" s="1" customFormat="1" x14ac:dyDescent="0.3">
      <c r="W196" s="2"/>
      <c r="X196" s="3"/>
    </row>
    <row r="197" spans="23:24" s="1" customFormat="1" x14ac:dyDescent="0.3">
      <c r="W197" s="2"/>
      <c r="X197" s="3"/>
    </row>
    <row r="198" spans="23:24" s="1" customFormat="1" x14ac:dyDescent="0.3">
      <c r="W198" s="2"/>
      <c r="X198" s="3"/>
    </row>
    <row r="199" spans="23:24" s="1" customFormat="1" x14ac:dyDescent="0.3">
      <c r="W199" s="2"/>
      <c r="X199" s="3"/>
    </row>
    <row r="200" spans="23:24" s="1" customFormat="1" x14ac:dyDescent="0.3">
      <c r="W200" s="2"/>
      <c r="X200" s="3"/>
    </row>
    <row r="201" spans="23:24" s="1" customFormat="1" x14ac:dyDescent="0.3">
      <c r="W201" s="2"/>
      <c r="X201" s="3"/>
    </row>
    <row r="202" spans="23:24" s="1" customFormat="1" x14ac:dyDescent="0.3">
      <c r="W202" s="2"/>
      <c r="X202" s="3"/>
    </row>
    <row r="203" spans="23:24" s="1" customFormat="1" x14ac:dyDescent="0.3">
      <c r="W203" s="2"/>
      <c r="X203" s="3"/>
    </row>
    <row r="204" spans="23:24" s="1" customFormat="1" x14ac:dyDescent="0.3">
      <c r="W204" s="2"/>
      <c r="X204" s="3"/>
    </row>
    <row r="205" spans="23:24" s="1" customFormat="1" x14ac:dyDescent="0.3">
      <c r="W205" s="2"/>
      <c r="X205" s="3"/>
    </row>
    <row r="206" spans="23:24" s="1" customFormat="1" x14ac:dyDescent="0.3">
      <c r="W206" s="2"/>
      <c r="X206" s="3"/>
    </row>
    <row r="207" spans="23:24" s="1" customFormat="1" x14ac:dyDescent="0.3">
      <c r="W207" s="2"/>
      <c r="X207" s="3"/>
    </row>
    <row r="208" spans="23:24" s="1" customFormat="1" x14ac:dyDescent="0.3">
      <c r="W208" s="2"/>
      <c r="X208" s="3"/>
    </row>
    <row r="209" spans="23:24" s="1" customFormat="1" x14ac:dyDescent="0.3">
      <c r="W209" s="2"/>
      <c r="X209" s="3"/>
    </row>
    <row r="210" spans="23:24" s="1" customFormat="1" x14ac:dyDescent="0.3">
      <c r="W210" s="2"/>
      <c r="X210" s="3"/>
    </row>
    <row r="211" spans="23:24" s="1" customFormat="1" x14ac:dyDescent="0.3">
      <c r="W211" s="2"/>
      <c r="X211" s="3"/>
    </row>
    <row r="212" spans="23:24" s="1" customFormat="1" x14ac:dyDescent="0.3">
      <c r="W212" s="2"/>
      <c r="X212" s="3"/>
    </row>
    <row r="213" spans="23:24" s="1" customFormat="1" x14ac:dyDescent="0.3">
      <c r="W213" s="2"/>
      <c r="X213" s="3"/>
    </row>
    <row r="214" spans="23:24" s="1" customFormat="1" x14ac:dyDescent="0.3">
      <c r="W214" s="2"/>
      <c r="X214" s="3"/>
    </row>
    <row r="215" spans="23:24" s="1" customFormat="1" x14ac:dyDescent="0.3">
      <c r="W215" s="2"/>
      <c r="X215" s="3"/>
    </row>
    <row r="216" spans="23:24" s="1" customFormat="1" x14ac:dyDescent="0.3">
      <c r="W216" s="2"/>
      <c r="X216" s="3"/>
    </row>
    <row r="217" spans="23:24" s="1" customFormat="1" x14ac:dyDescent="0.3">
      <c r="W217" s="2"/>
      <c r="X217" s="3"/>
    </row>
    <row r="218" spans="23:24" s="1" customFormat="1" x14ac:dyDescent="0.3">
      <c r="W218" s="2"/>
      <c r="X218" s="3"/>
    </row>
    <row r="219" spans="23:24" s="1" customFormat="1" x14ac:dyDescent="0.3">
      <c r="W219" s="2"/>
      <c r="X219" s="3"/>
    </row>
    <row r="220" spans="23:24" s="1" customFormat="1" x14ac:dyDescent="0.3">
      <c r="W220" s="2"/>
      <c r="X220" s="3"/>
    </row>
    <row r="221" spans="23:24" s="1" customFormat="1" x14ac:dyDescent="0.3">
      <c r="W221" s="2"/>
      <c r="X221" s="3"/>
    </row>
    <row r="222" spans="23:24" s="1" customFormat="1" x14ac:dyDescent="0.3">
      <c r="W222" s="2"/>
      <c r="X222" s="3"/>
    </row>
    <row r="223" spans="23:24" s="1" customFormat="1" x14ac:dyDescent="0.3">
      <c r="W223" s="2"/>
      <c r="X223" s="3"/>
    </row>
    <row r="224" spans="23:24" s="1" customFormat="1" x14ac:dyDescent="0.3">
      <c r="W224" s="2"/>
      <c r="X224" s="3"/>
    </row>
    <row r="225" spans="23:24" s="1" customFormat="1" x14ac:dyDescent="0.3">
      <c r="W225" s="2"/>
      <c r="X225" s="3"/>
    </row>
    <row r="226" spans="23:24" s="1" customFormat="1" x14ac:dyDescent="0.3">
      <c r="W226" s="2"/>
      <c r="X226" s="3"/>
    </row>
    <row r="227" spans="23:24" s="1" customFormat="1" x14ac:dyDescent="0.3">
      <c r="W227" s="2"/>
      <c r="X227" s="3"/>
    </row>
    <row r="228" spans="23:24" s="1" customFormat="1" x14ac:dyDescent="0.3">
      <c r="W228" s="2"/>
      <c r="X228" s="3"/>
    </row>
    <row r="229" spans="23:24" s="1" customFormat="1" x14ac:dyDescent="0.3">
      <c r="W229" s="2"/>
      <c r="X229" s="3"/>
    </row>
    <row r="230" spans="23:24" s="1" customFormat="1" x14ac:dyDescent="0.3">
      <c r="W230" s="2"/>
      <c r="X230" s="3"/>
    </row>
    <row r="231" spans="23:24" s="1" customFormat="1" x14ac:dyDescent="0.3">
      <c r="W231" s="2"/>
      <c r="X231" s="3"/>
    </row>
    <row r="232" spans="23:24" s="1" customFormat="1" x14ac:dyDescent="0.3">
      <c r="W232" s="2"/>
      <c r="X232" s="3"/>
    </row>
    <row r="233" spans="23:24" s="1" customFormat="1" x14ac:dyDescent="0.3">
      <c r="W233" s="2"/>
      <c r="X233" s="3"/>
    </row>
    <row r="234" spans="23:24" s="1" customFormat="1" x14ac:dyDescent="0.3">
      <c r="W234" s="2"/>
      <c r="X234" s="3"/>
    </row>
    <row r="235" spans="23:24" s="1" customFormat="1" x14ac:dyDescent="0.3">
      <c r="W235" s="2"/>
      <c r="X235" s="3"/>
    </row>
    <row r="236" spans="23:24" s="1" customFormat="1" x14ac:dyDescent="0.3">
      <c r="W236" s="2"/>
      <c r="X236" s="3"/>
    </row>
    <row r="237" spans="23:24" s="1" customFormat="1" x14ac:dyDescent="0.3">
      <c r="W237" s="2"/>
      <c r="X237" s="3"/>
    </row>
    <row r="238" spans="23:24" s="1" customFormat="1" x14ac:dyDescent="0.3">
      <c r="W238" s="2"/>
      <c r="X238" s="3"/>
    </row>
    <row r="239" spans="23:24" s="1" customFormat="1" x14ac:dyDescent="0.3">
      <c r="W239" s="2"/>
      <c r="X239" s="3"/>
    </row>
    <row r="240" spans="23:24" s="1" customFormat="1" x14ac:dyDescent="0.3">
      <c r="W240" s="2"/>
      <c r="X240" s="3"/>
    </row>
    <row r="241" spans="23:24" s="1" customFormat="1" x14ac:dyDescent="0.3">
      <c r="W241" s="2"/>
      <c r="X241" s="3"/>
    </row>
    <row r="242" spans="23:24" s="1" customFormat="1" x14ac:dyDescent="0.3">
      <c r="W242" s="2"/>
      <c r="X242" s="3"/>
    </row>
    <row r="243" spans="23:24" s="1" customFormat="1" x14ac:dyDescent="0.3">
      <c r="W243" s="2"/>
      <c r="X243" s="3"/>
    </row>
    <row r="244" spans="23:24" s="1" customFormat="1" x14ac:dyDescent="0.3">
      <c r="W244" s="2"/>
      <c r="X244" s="3"/>
    </row>
    <row r="245" spans="23:24" s="1" customFormat="1" x14ac:dyDescent="0.3">
      <c r="W245" s="2"/>
      <c r="X245" s="3"/>
    </row>
    <row r="246" spans="23:24" s="1" customFormat="1" x14ac:dyDescent="0.3">
      <c r="W246" s="2"/>
      <c r="X246" s="3"/>
    </row>
    <row r="247" spans="23:24" s="1" customFormat="1" x14ac:dyDescent="0.3">
      <c r="W247" s="2"/>
      <c r="X247" s="3"/>
    </row>
    <row r="248" spans="23:24" s="1" customFormat="1" x14ac:dyDescent="0.3">
      <c r="W248" s="2"/>
      <c r="X248" s="3"/>
    </row>
    <row r="249" spans="23:24" s="1" customFormat="1" x14ac:dyDescent="0.3">
      <c r="W249" s="2"/>
      <c r="X249" s="3"/>
    </row>
    <row r="250" spans="23:24" s="1" customFormat="1" x14ac:dyDescent="0.3">
      <c r="W250" s="2"/>
      <c r="X250" s="3"/>
    </row>
    <row r="251" spans="23:24" s="1" customFormat="1" x14ac:dyDescent="0.3">
      <c r="W251" s="2"/>
      <c r="X251" s="3"/>
    </row>
    <row r="252" spans="23:24" s="1" customFormat="1" x14ac:dyDescent="0.3">
      <c r="W252" s="2"/>
      <c r="X252" s="3"/>
    </row>
    <row r="253" spans="23:24" s="1" customFormat="1" x14ac:dyDescent="0.3">
      <c r="W253" s="2"/>
      <c r="X253" s="3"/>
    </row>
    <row r="254" spans="23:24" s="1" customFormat="1" x14ac:dyDescent="0.3">
      <c r="W254" s="2"/>
      <c r="X254" s="3"/>
    </row>
    <row r="255" spans="23:24" s="1" customFormat="1" x14ac:dyDescent="0.3">
      <c r="W255" s="2"/>
      <c r="X255" s="3"/>
    </row>
    <row r="256" spans="23:24" s="1" customFormat="1" x14ac:dyDescent="0.3">
      <c r="W256" s="2"/>
      <c r="X256" s="3"/>
    </row>
    <row r="257" spans="23:24" s="1" customFormat="1" x14ac:dyDescent="0.3">
      <c r="W257" s="2"/>
      <c r="X257" s="3"/>
    </row>
    <row r="258" spans="23:24" s="1" customFormat="1" x14ac:dyDescent="0.3">
      <c r="W258" s="2"/>
      <c r="X258" s="3"/>
    </row>
    <row r="259" spans="23:24" s="1" customFormat="1" x14ac:dyDescent="0.3">
      <c r="W259" s="2"/>
      <c r="X259" s="3"/>
    </row>
    <row r="260" spans="23:24" s="1" customFormat="1" x14ac:dyDescent="0.3">
      <c r="W260" s="2"/>
      <c r="X260" s="3"/>
    </row>
    <row r="261" spans="23:24" s="1" customFormat="1" x14ac:dyDescent="0.3">
      <c r="W261" s="2"/>
      <c r="X261" s="3"/>
    </row>
    <row r="262" spans="23:24" s="1" customFormat="1" x14ac:dyDescent="0.3">
      <c r="W262" s="2"/>
      <c r="X262" s="3"/>
    </row>
    <row r="263" spans="23:24" s="1" customFormat="1" x14ac:dyDescent="0.3">
      <c r="W263" s="2"/>
      <c r="X263" s="3"/>
    </row>
    <row r="264" spans="23:24" s="1" customFormat="1" x14ac:dyDescent="0.3">
      <c r="W264" s="2"/>
      <c r="X264" s="3"/>
    </row>
    <row r="265" spans="23:24" s="1" customFormat="1" x14ac:dyDescent="0.3">
      <c r="W265" s="2"/>
      <c r="X265" s="3"/>
    </row>
    <row r="266" spans="23:24" s="1" customFormat="1" x14ac:dyDescent="0.3">
      <c r="W266" s="2"/>
      <c r="X266" s="3"/>
    </row>
    <row r="267" spans="23:24" s="1" customFormat="1" x14ac:dyDescent="0.3">
      <c r="W267" s="2"/>
      <c r="X267" s="3"/>
    </row>
    <row r="268" spans="23:24" s="1" customFormat="1" x14ac:dyDescent="0.3">
      <c r="W268" s="2"/>
      <c r="X268" s="3"/>
    </row>
    <row r="269" spans="23:24" s="1" customFormat="1" x14ac:dyDescent="0.3">
      <c r="W269" s="2"/>
      <c r="X269" s="3"/>
    </row>
    <row r="270" spans="23:24" s="1" customFormat="1" x14ac:dyDescent="0.3">
      <c r="W270" s="2"/>
      <c r="X270" s="3"/>
    </row>
    <row r="271" spans="23:24" s="1" customFormat="1" x14ac:dyDescent="0.3">
      <c r="W271" s="2"/>
      <c r="X271" s="3"/>
    </row>
    <row r="272" spans="23:24" s="1" customFormat="1" x14ac:dyDescent="0.3">
      <c r="W272" s="2"/>
      <c r="X272" s="3"/>
    </row>
    <row r="273" spans="23:24" s="1" customFormat="1" x14ac:dyDescent="0.3">
      <c r="W273" s="2"/>
      <c r="X273" s="3"/>
    </row>
    <row r="274" spans="23:24" s="1" customFormat="1" x14ac:dyDescent="0.3">
      <c r="W274" s="2"/>
      <c r="X274" s="3"/>
    </row>
    <row r="275" spans="23:24" s="1" customFormat="1" x14ac:dyDescent="0.3">
      <c r="W275" s="2"/>
      <c r="X275" s="3"/>
    </row>
    <row r="276" spans="23:24" s="1" customFormat="1" x14ac:dyDescent="0.3">
      <c r="W276" s="2"/>
      <c r="X276" s="3"/>
    </row>
    <row r="277" spans="23:24" s="1" customFormat="1" x14ac:dyDescent="0.3">
      <c r="W277" s="2"/>
      <c r="X277" s="3"/>
    </row>
    <row r="278" spans="23:24" s="1" customFormat="1" x14ac:dyDescent="0.3">
      <c r="W278" s="2"/>
      <c r="X278" s="3"/>
    </row>
    <row r="279" spans="23:24" s="1" customFormat="1" x14ac:dyDescent="0.3">
      <c r="W279" s="2"/>
      <c r="X279" s="3"/>
    </row>
    <row r="280" spans="23:24" s="1" customFormat="1" x14ac:dyDescent="0.3">
      <c r="W280" s="2"/>
      <c r="X280" s="3"/>
    </row>
    <row r="281" spans="23:24" s="1" customFormat="1" x14ac:dyDescent="0.3">
      <c r="W281" s="2"/>
      <c r="X281" s="3"/>
    </row>
    <row r="282" spans="23:24" s="1" customFormat="1" x14ac:dyDescent="0.3">
      <c r="W282" s="2"/>
      <c r="X282" s="3"/>
    </row>
    <row r="283" spans="23:24" s="1" customFormat="1" x14ac:dyDescent="0.3">
      <c r="W283" s="2"/>
      <c r="X283" s="3"/>
    </row>
    <row r="284" spans="23:24" s="1" customFormat="1" x14ac:dyDescent="0.3">
      <c r="W284" s="2"/>
      <c r="X284" s="3"/>
    </row>
    <row r="285" spans="23:24" s="1" customFormat="1" x14ac:dyDescent="0.3">
      <c r="W285" s="2"/>
      <c r="X285" s="3"/>
    </row>
    <row r="286" spans="23:24" s="1" customFormat="1" x14ac:dyDescent="0.3">
      <c r="W286" s="2"/>
      <c r="X286" s="3"/>
    </row>
    <row r="287" spans="23:24" s="1" customFormat="1" x14ac:dyDescent="0.3">
      <c r="W287" s="2"/>
      <c r="X287" s="3"/>
    </row>
    <row r="288" spans="23:24" s="1" customFormat="1" x14ac:dyDescent="0.3">
      <c r="W288" s="2"/>
      <c r="X288" s="3"/>
    </row>
    <row r="289" spans="23:24" s="1" customFormat="1" x14ac:dyDescent="0.3">
      <c r="W289" s="2"/>
      <c r="X289" s="3"/>
    </row>
    <row r="290" spans="23:24" s="1" customFormat="1" x14ac:dyDescent="0.3">
      <c r="W290" s="2"/>
      <c r="X290" s="3"/>
    </row>
    <row r="291" spans="23:24" s="1" customFormat="1" x14ac:dyDescent="0.3">
      <c r="W291" s="2"/>
      <c r="X291" s="3"/>
    </row>
    <row r="292" spans="23:24" s="1" customFormat="1" x14ac:dyDescent="0.3">
      <c r="W292" s="2"/>
      <c r="X292" s="3"/>
    </row>
    <row r="293" spans="23:24" s="1" customFormat="1" x14ac:dyDescent="0.3">
      <c r="W293" s="2"/>
      <c r="X293" s="3"/>
    </row>
    <row r="294" spans="23:24" s="1" customFormat="1" x14ac:dyDescent="0.3">
      <c r="W294" s="2"/>
      <c r="X294" s="3"/>
    </row>
    <row r="295" spans="23:24" s="1" customFormat="1" x14ac:dyDescent="0.3">
      <c r="W295" s="2"/>
      <c r="X295" s="3"/>
    </row>
    <row r="296" spans="23:24" s="1" customFormat="1" x14ac:dyDescent="0.3">
      <c r="W296" s="2"/>
      <c r="X296" s="3"/>
    </row>
    <row r="297" spans="23:24" s="1" customFormat="1" x14ac:dyDescent="0.3">
      <c r="W297" s="2"/>
      <c r="X297" s="3"/>
    </row>
    <row r="298" spans="23:24" s="1" customFormat="1" x14ac:dyDescent="0.3">
      <c r="W298" s="2"/>
      <c r="X298" s="3"/>
    </row>
    <row r="299" spans="23:24" s="1" customFormat="1" x14ac:dyDescent="0.3">
      <c r="W299" s="2"/>
      <c r="X299" s="3"/>
    </row>
    <row r="300" spans="23:24" s="1" customFormat="1" x14ac:dyDescent="0.3">
      <c r="W300" s="2"/>
      <c r="X300" s="3"/>
    </row>
    <row r="301" spans="23:24" s="1" customFormat="1" x14ac:dyDescent="0.3">
      <c r="W301" s="2"/>
      <c r="X301" s="3"/>
    </row>
    <row r="302" spans="23:24" s="1" customFormat="1" x14ac:dyDescent="0.3">
      <c r="W302" s="2"/>
      <c r="X302" s="3"/>
    </row>
    <row r="303" spans="23:24" s="1" customFormat="1" x14ac:dyDescent="0.3">
      <c r="W303" s="2"/>
      <c r="X303" s="3"/>
    </row>
    <row r="304" spans="23:24" s="1" customFormat="1" x14ac:dyDescent="0.3">
      <c r="W304" s="2"/>
      <c r="X304" s="3"/>
    </row>
    <row r="305" spans="23:24" s="1" customFormat="1" x14ac:dyDescent="0.3">
      <c r="W305" s="2"/>
      <c r="X305" s="3"/>
    </row>
    <row r="306" spans="23:24" s="1" customFormat="1" x14ac:dyDescent="0.3">
      <c r="W306" s="2"/>
      <c r="X306" s="3"/>
    </row>
    <row r="307" spans="23:24" s="1" customFormat="1" x14ac:dyDescent="0.3">
      <c r="W307" s="2"/>
      <c r="X307" s="3"/>
    </row>
    <row r="308" spans="23:24" s="1" customFormat="1" x14ac:dyDescent="0.3">
      <c r="W308" s="2"/>
      <c r="X308" s="3"/>
    </row>
    <row r="309" spans="23:24" s="1" customFormat="1" x14ac:dyDescent="0.3">
      <c r="W309" s="2"/>
      <c r="X309" s="3"/>
    </row>
    <row r="310" spans="23:24" s="1" customFormat="1" x14ac:dyDescent="0.3">
      <c r="W310" s="2"/>
      <c r="X310" s="3"/>
    </row>
    <row r="311" spans="23:24" s="1" customFormat="1" x14ac:dyDescent="0.3">
      <c r="W311" s="2"/>
      <c r="X311" s="3"/>
    </row>
    <row r="312" spans="23:24" s="1" customFormat="1" x14ac:dyDescent="0.3">
      <c r="W312" s="2"/>
      <c r="X312" s="3"/>
    </row>
    <row r="313" spans="23:24" s="1" customFormat="1" x14ac:dyDescent="0.3">
      <c r="W313" s="2"/>
      <c r="X313" s="3"/>
    </row>
    <row r="314" spans="23:24" s="1" customFormat="1" x14ac:dyDescent="0.3">
      <c r="W314" s="2"/>
      <c r="X314" s="3"/>
    </row>
    <row r="315" spans="23:24" s="1" customFormat="1" x14ac:dyDescent="0.3">
      <c r="W315" s="2"/>
      <c r="X315" s="3"/>
    </row>
    <row r="316" spans="23:24" s="1" customFormat="1" x14ac:dyDescent="0.3">
      <c r="W316" s="2"/>
      <c r="X316" s="3"/>
    </row>
    <row r="317" spans="23:24" s="1" customFormat="1" x14ac:dyDescent="0.3">
      <c r="W317" s="2"/>
      <c r="X317" s="3"/>
    </row>
    <row r="318" spans="23:24" s="1" customFormat="1" x14ac:dyDescent="0.3">
      <c r="W318" s="2"/>
      <c r="X318" s="3"/>
    </row>
    <row r="319" spans="23:24" s="1" customFormat="1" x14ac:dyDescent="0.3">
      <c r="W319" s="2"/>
      <c r="X319" s="3"/>
    </row>
    <row r="320" spans="23:24" s="1" customFormat="1" x14ac:dyDescent="0.3">
      <c r="W320" s="2"/>
      <c r="X320" s="3"/>
    </row>
    <row r="321" spans="23:24" s="1" customFormat="1" x14ac:dyDescent="0.3">
      <c r="W321" s="2"/>
      <c r="X321" s="3"/>
    </row>
    <row r="322" spans="23:24" s="1" customFormat="1" x14ac:dyDescent="0.3">
      <c r="W322" s="2"/>
      <c r="X322" s="3"/>
    </row>
    <row r="323" spans="23:24" s="1" customFormat="1" x14ac:dyDescent="0.3">
      <c r="W323" s="2"/>
      <c r="X323" s="3"/>
    </row>
    <row r="324" spans="23:24" s="1" customFormat="1" x14ac:dyDescent="0.3">
      <c r="W324" s="2"/>
      <c r="X324" s="3"/>
    </row>
    <row r="325" spans="23:24" s="1" customFormat="1" x14ac:dyDescent="0.3">
      <c r="W325" s="2"/>
      <c r="X325" s="3"/>
    </row>
    <row r="326" spans="23:24" s="1" customFormat="1" x14ac:dyDescent="0.3">
      <c r="W326" s="2"/>
      <c r="X326" s="3"/>
    </row>
    <row r="327" spans="23:24" s="1" customFormat="1" x14ac:dyDescent="0.3">
      <c r="W327" s="2"/>
      <c r="X327" s="3"/>
    </row>
    <row r="328" spans="23:24" s="1" customFormat="1" x14ac:dyDescent="0.3">
      <c r="W328" s="2"/>
      <c r="X328" s="3"/>
    </row>
    <row r="329" spans="23:24" s="1" customFormat="1" x14ac:dyDescent="0.3">
      <c r="W329" s="2"/>
      <c r="X329" s="3"/>
    </row>
    <row r="330" spans="23:24" s="1" customFormat="1" x14ac:dyDescent="0.3">
      <c r="W330" s="2"/>
      <c r="X330" s="3"/>
    </row>
    <row r="331" spans="23:24" s="1" customFormat="1" x14ac:dyDescent="0.3">
      <c r="W331" s="2"/>
      <c r="X331" s="3"/>
    </row>
    <row r="332" spans="23:24" s="1" customFormat="1" x14ac:dyDescent="0.3">
      <c r="W332" s="2"/>
      <c r="X332" s="3"/>
    </row>
    <row r="333" spans="23:24" s="1" customFormat="1" x14ac:dyDescent="0.3">
      <c r="W333" s="2"/>
      <c r="X333" s="3"/>
    </row>
    <row r="334" spans="23:24" s="1" customFormat="1" x14ac:dyDescent="0.3">
      <c r="W334" s="2"/>
      <c r="X334" s="3"/>
    </row>
    <row r="335" spans="23:24" s="1" customFormat="1" x14ac:dyDescent="0.3">
      <c r="W335" s="2"/>
      <c r="X335" s="3"/>
    </row>
    <row r="336" spans="23:24" s="1" customFormat="1" x14ac:dyDescent="0.3">
      <c r="W336" s="2"/>
      <c r="X336" s="3"/>
    </row>
    <row r="337" spans="23:24" s="1" customFormat="1" x14ac:dyDescent="0.3">
      <c r="W337" s="2"/>
      <c r="X337" s="3"/>
    </row>
    <row r="338" spans="23:24" s="1" customFormat="1" x14ac:dyDescent="0.3">
      <c r="W338" s="2"/>
      <c r="X338" s="3"/>
    </row>
    <row r="339" spans="23:24" s="1" customFormat="1" x14ac:dyDescent="0.3">
      <c r="W339" s="2"/>
      <c r="X339" s="3"/>
    </row>
    <row r="340" spans="23:24" s="1" customFormat="1" x14ac:dyDescent="0.3">
      <c r="W340" s="2"/>
      <c r="X340" s="3"/>
    </row>
    <row r="341" spans="23:24" s="1" customFormat="1" x14ac:dyDescent="0.3">
      <c r="W341" s="2"/>
      <c r="X341" s="3"/>
    </row>
    <row r="342" spans="23:24" s="1" customFormat="1" x14ac:dyDescent="0.3">
      <c r="W342" s="2"/>
      <c r="X342" s="3"/>
    </row>
    <row r="343" spans="23:24" s="1" customFormat="1" x14ac:dyDescent="0.3">
      <c r="W343" s="2"/>
      <c r="X343" s="3"/>
    </row>
    <row r="344" spans="23:24" s="1" customFormat="1" x14ac:dyDescent="0.3">
      <c r="W344" s="2"/>
      <c r="X344" s="3"/>
    </row>
    <row r="345" spans="23:24" s="1" customFormat="1" x14ac:dyDescent="0.3">
      <c r="W345" s="2"/>
      <c r="X345" s="3"/>
    </row>
    <row r="346" spans="23:24" s="1" customFormat="1" x14ac:dyDescent="0.3">
      <c r="W346" s="2"/>
      <c r="X346" s="3"/>
    </row>
    <row r="347" spans="23:24" s="1" customFormat="1" x14ac:dyDescent="0.3">
      <c r="W347" s="2"/>
      <c r="X347" s="3"/>
    </row>
    <row r="348" spans="23:24" s="1" customFormat="1" x14ac:dyDescent="0.3">
      <c r="W348" s="2"/>
      <c r="X348" s="3"/>
    </row>
    <row r="349" spans="23:24" s="1" customFormat="1" x14ac:dyDescent="0.3">
      <c r="W349" s="2"/>
      <c r="X349" s="3"/>
    </row>
    <row r="350" spans="23:24" s="1" customFormat="1" x14ac:dyDescent="0.3">
      <c r="W350" s="2"/>
      <c r="X350" s="3"/>
    </row>
    <row r="351" spans="23:24" s="1" customFormat="1" x14ac:dyDescent="0.3">
      <c r="W351" s="2"/>
      <c r="X351" s="3"/>
    </row>
    <row r="352" spans="23:24" s="1" customFormat="1" x14ac:dyDescent="0.3">
      <c r="W352" s="2"/>
      <c r="X352" s="3"/>
    </row>
    <row r="353" spans="23:24" s="1" customFormat="1" x14ac:dyDescent="0.3">
      <c r="W353" s="2"/>
      <c r="X353" s="3"/>
    </row>
    <row r="354" spans="23:24" s="1" customFormat="1" x14ac:dyDescent="0.3">
      <c r="W354" s="2"/>
      <c r="X354" s="3"/>
    </row>
    <row r="355" spans="23:24" s="1" customFormat="1" x14ac:dyDescent="0.3">
      <c r="W355" s="2"/>
      <c r="X355" s="3"/>
    </row>
    <row r="356" spans="23:24" s="1" customFormat="1" x14ac:dyDescent="0.3">
      <c r="W356" s="2"/>
      <c r="X356" s="3"/>
    </row>
    <row r="357" spans="23:24" s="1" customFormat="1" x14ac:dyDescent="0.3">
      <c r="W357" s="2"/>
      <c r="X357" s="3"/>
    </row>
    <row r="358" spans="23:24" s="1" customFormat="1" x14ac:dyDescent="0.3">
      <c r="W358" s="2"/>
      <c r="X358" s="3"/>
    </row>
    <row r="359" spans="23:24" s="1" customFormat="1" x14ac:dyDescent="0.3">
      <c r="W359" s="2"/>
      <c r="X359" s="3"/>
    </row>
    <row r="360" spans="23:24" s="1" customFormat="1" x14ac:dyDescent="0.3">
      <c r="W360" s="2"/>
      <c r="X360" s="3"/>
    </row>
    <row r="361" spans="23:24" s="1" customFormat="1" x14ac:dyDescent="0.3">
      <c r="W361" s="2"/>
      <c r="X361" s="3"/>
    </row>
    <row r="362" spans="23:24" s="1" customFormat="1" x14ac:dyDescent="0.3">
      <c r="W362" s="2"/>
      <c r="X362" s="3"/>
    </row>
    <row r="363" spans="23:24" s="1" customFormat="1" x14ac:dyDescent="0.3">
      <c r="W363" s="2"/>
      <c r="X363" s="3"/>
    </row>
    <row r="364" spans="23:24" s="1" customFormat="1" x14ac:dyDescent="0.3">
      <c r="W364" s="2"/>
      <c r="X364" s="3"/>
    </row>
    <row r="365" spans="23:24" s="1" customFormat="1" x14ac:dyDescent="0.3">
      <c r="W365" s="2"/>
      <c r="X365" s="3"/>
    </row>
    <row r="366" spans="23:24" s="1" customFormat="1" x14ac:dyDescent="0.3">
      <c r="W366" s="2"/>
      <c r="X366" s="3"/>
    </row>
    <row r="367" spans="23:24" s="1" customFormat="1" x14ac:dyDescent="0.3">
      <c r="W367" s="2"/>
      <c r="X367" s="3"/>
    </row>
    <row r="368" spans="23:24" s="1" customFormat="1" x14ac:dyDescent="0.3">
      <c r="W368" s="2"/>
      <c r="X368" s="3"/>
    </row>
    <row r="369" spans="23:24" s="1" customFormat="1" x14ac:dyDescent="0.3">
      <c r="W369" s="2"/>
      <c r="X369" s="3"/>
    </row>
    <row r="370" spans="23:24" s="1" customFormat="1" x14ac:dyDescent="0.3">
      <c r="W370" s="2"/>
      <c r="X370" s="3"/>
    </row>
    <row r="371" spans="23:24" s="1" customFormat="1" x14ac:dyDescent="0.3">
      <c r="W371" s="2"/>
      <c r="X371" s="3"/>
    </row>
    <row r="372" spans="23:24" s="1" customFormat="1" x14ac:dyDescent="0.3">
      <c r="W372" s="2"/>
      <c r="X372" s="3"/>
    </row>
    <row r="373" spans="23:24" s="1" customFormat="1" x14ac:dyDescent="0.3">
      <c r="W373" s="2"/>
      <c r="X373" s="3"/>
    </row>
    <row r="374" spans="23:24" s="1" customFormat="1" x14ac:dyDescent="0.3">
      <c r="W374" s="2"/>
      <c r="X374" s="3"/>
    </row>
    <row r="375" spans="23:24" s="1" customFormat="1" x14ac:dyDescent="0.3">
      <c r="W375" s="2"/>
      <c r="X375" s="3"/>
    </row>
    <row r="376" spans="23:24" s="1" customFormat="1" x14ac:dyDescent="0.3">
      <c r="W376" s="2"/>
      <c r="X376" s="3"/>
    </row>
    <row r="377" spans="23:24" s="1" customFormat="1" x14ac:dyDescent="0.3">
      <c r="W377" s="2"/>
      <c r="X377" s="3"/>
    </row>
    <row r="378" spans="23:24" s="1" customFormat="1" x14ac:dyDescent="0.3">
      <c r="W378" s="2"/>
      <c r="X378" s="3"/>
    </row>
    <row r="379" spans="23:24" s="1" customFormat="1" x14ac:dyDescent="0.3">
      <c r="W379" s="2"/>
      <c r="X379" s="3"/>
    </row>
    <row r="380" spans="23:24" s="1" customFormat="1" x14ac:dyDescent="0.3">
      <c r="W380" s="2"/>
      <c r="X380" s="3"/>
    </row>
    <row r="381" spans="23:24" s="1" customFormat="1" x14ac:dyDescent="0.3">
      <c r="W381" s="2"/>
      <c r="X381" s="3"/>
    </row>
    <row r="382" spans="23:24" s="1" customFormat="1" x14ac:dyDescent="0.3">
      <c r="W382" s="2"/>
      <c r="X382" s="3"/>
    </row>
    <row r="383" spans="23:24" s="1" customFormat="1" x14ac:dyDescent="0.3">
      <c r="W383" s="2"/>
      <c r="X383" s="3"/>
    </row>
    <row r="384" spans="23:24" s="1" customFormat="1" x14ac:dyDescent="0.3">
      <c r="W384" s="2"/>
      <c r="X384" s="3"/>
    </row>
    <row r="385" spans="23:24" s="1" customFormat="1" x14ac:dyDescent="0.3">
      <c r="W385" s="2"/>
      <c r="X385" s="3"/>
    </row>
    <row r="386" spans="23:24" s="1" customFormat="1" x14ac:dyDescent="0.3">
      <c r="W386" s="2"/>
      <c r="X386" s="3"/>
    </row>
    <row r="387" spans="23:24" s="1" customFormat="1" x14ac:dyDescent="0.3">
      <c r="W387" s="2"/>
      <c r="X387" s="3"/>
    </row>
    <row r="388" spans="23:24" s="1" customFormat="1" x14ac:dyDescent="0.3">
      <c r="W388" s="2"/>
      <c r="X388" s="3"/>
    </row>
    <row r="389" spans="23:24" s="1" customFormat="1" x14ac:dyDescent="0.3">
      <c r="W389" s="2"/>
      <c r="X389" s="3"/>
    </row>
    <row r="390" spans="23:24" s="1" customFormat="1" x14ac:dyDescent="0.3">
      <c r="W390" s="2"/>
      <c r="X390" s="3"/>
    </row>
    <row r="391" spans="23:24" s="1" customFormat="1" x14ac:dyDescent="0.3">
      <c r="W391" s="2"/>
      <c r="X391" s="3"/>
    </row>
    <row r="392" spans="23:24" s="1" customFormat="1" x14ac:dyDescent="0.3">
      <c r="W392" s="2"/>
      <c r="X392" s="3"/>
    </row>
    <row r="393" spans="23:24" s="1" customFormat="1" x14ac:dyDescent="0.3">
      <c r="W393" s="2"/>
      <c r="X393" s="3"/>
    </row>
    <row r="394" spans="23:24" s="1" customFormat="1" x14ac:dyDescent="0.3">
      <c r="W394" s="2"/>
      <c r="X394" s="3"/>
    </row>
    <row r="395" spans="23:24" s="1" customFormat="1" x14ac:dyDescent="0.3">
      <c r="W395" s="2"/>
      <c r="X395" s="3"/>
    </row>
    <row r="396" spans="23:24" s="1" customFormat="1" x14ac:dyDescent="0.3">
      <c r="W396" s="2"/>
      <c r="X396" s="3"/>
    </row>
    <row r="397" spans="23:24" s="1" customFormat="1" x14ac:dyDescent="0.3">
      <c r="W397" s="2"/>
      <c r="X397" s="3"/>
    </row>
    <row r="398" spans="23:24" s="1" customFormat="1" x14ac:dyDescent="0.3">
      <c r="W398" s="2"/>
      <c r="X398" s="3"/>
    </row>
    <row r="399" spans="23:24" s="1" customFormat="1" x14ac:dyDescent="0.3">
      <c r="W399" s="2"/>
      <c r="X399" s="3"/>
    </row>
    <row r="400" spans="23:24" s="1" customFormat="1" x14ac:dyDescent="0.3">
      <c r="W400" s="2"/>
      <c r="X400" s="3"/>
    </row>
    <row r="401" spans="23:24" s="1" customFormat="1" x14ac:dyDescent="0.3">
      <c r="W401" s="2"/>
      <c r="X401" s="3"/>
    </row>
    <row r="402" spans="23:24" s="1" customFormat="1" x14ac:dyDescent="0.3">
      <c r="W402" s="2"/>
      <c r="X402" s="3"/>
    </row>
    <row r="403" spans="23:24" s="1" customFormat="1" x14ac:dyDescent="0.3">
      <c r="W403" s="2"/>
      <c r="X403" s="3"/>
    </row>
    <row r="404" spans="23:24" s="1" customFormat="1" x14ac:dyDescent="0.3">
      <c r="W404" s="2"/>
      <c r="X404" s="3"/>
    </row>
    <row r="405" spans="23:24" s="1" customFormat="1" x14ac:dyDescent="0.3">
      <c r="W405" s="2"/>
      <c r="X405" s="3"/>
    </row>
    <row r="406" spans="23:24" s="1" customFormat="1" x14ac:dyDescent="0.3">
      <c r="W406" s="2"/>
      <c r="X406" s="3"/>
    </row>
    <row r="407" spans="23:24" s="1" customFormat="1" x14ac:dyDescent="0.3">
      <c r="W407" s="2"/>
      <c r="X407" s="3"/>
    </row>
    <row r="408" spans="23:24" s="1" customFormat="1" x14ac:dyDescent="0.3">
      <c r="W408" s="2"/>
      <c r="X408" s="3"/>
    </row>
    <row r="409" spans="23:24" s="1" customFormat="1" x14ac:dyDescent="0.3">
      <c r="W409" s="2"/>
      <c r="X409" s="3"/>
    </row>
    <row r="410" spans="23:24" s="1" customFormat="1" x14ac:dyDescent="0.3">
      <c r="W410" s="2"/>
      <c r="X410" s="3"/>
    </row>
    <row r="411" spans="23:24" s="1" customFormat="1" x14ac:dyDescent="0.3">
      <c r="W411" s="2"/>
      <c r="X411" s="3"/>
    </row>
    <row r="412" spans="23:24" s="1" customFormat="1" x14ac:dyDescent="0.3">
      <c r="W412" s="2"/>
      <c r="X412" s="3"/>
    </row>
    <row r="413" spans="23:24" s="1" customFormat="1" x14ac:dyDescent="0.3">
      <c r="W413" s="2"/>
      <c r="X413" s="3"/>
    </row>
    <row r="414" spans="23:24" s="1" customFormat="1" x14ac:dyDescent="0.3">
      <c r="W414" s="2"/>
      <c r="X414" s="3"/>
    </row>
    <row r="415" spans="23:24" s="1" customFormat="1" x14ac:dyDescent="0.3">
      <c r="W415" s="2"/>
      <c r="X415" s="3"/>
    </row>
    <row r="416" spans="23:24" s="1" customFormat="1" x14ac:dyDescent="0.3">
      <c r="W416" s="2"/>
      <c r="X416" s="3"/>
    </row>
    <row r="417" spans="23:24" s="1" customFormat="1" x14ac:dyDescent="0.3">
      <c r="W417" s="2"/>
      <c r="X417" s="3"/>
    </row>
    <row r="418" spans="23:24" s="1" customFormat="1" x14ac:dyDescent="0.3">
      <c r="W418" s="2"/>
      <c r="X418" s="3"/>
    </row>
    <row r="419" spans="23:24" s="1" customFormat="1" x14ac:dyDescent="0.3">
      <c r="W419" s="2"/>
      <c r="X419" s="3"/>
    </row>
    <row r="420" spans="23:24" s="1" customFormat="1" x14ac:dyDescent="0.3">
      <c r="W420" s="2"/>
      <c r="X420" s="3"/>
    </row>
    <row r="421" spans="23:24" s="1" customFormat="1" x14ac:dyDescent="0.3">
      <c r="W421" s="2"/>
      <c r="X421" s="3"/>
    </row>
    <row r="422" spans="23:24" s="1" customFormat="1" x14ac:dyDescent="0.3">
      <c r="W422" s="2"/>
      <c r="X422" s="3"/>
    </row>
    <row r="423" spans="23:24" s="1" customFormat="1" x14ac:dyDescent="0.3">
      <c r="W423" s="2"/>
      <c r="X423" s="3"/>
    </row>
    <row r="424" spans="23:24" s="1" customFormat="1" x14ac:dyDescent="0.3">
      <c r="W424" s="2"/>
      <c r="X424" s="3"/>
    </row>
    <row r="425" spans="23:24" s="1" customFormat="1" x14ac:dyDescent="0.3">
      <c r="W425" s="2"/>
      <c r="X425" s="3"/>
    </row>
    <row r="426" spans="23:24" s="1" customFormat="1" x14ac:dyDescent="0.3">
      <c r="W426" s="2"/>
      <c r="X426" s="3"/>
    </row>
    <row r="427" spans="23:24" s="1" customFormat="1" x14ac:dyDescent="0.3">
      <c r="W427" s="2"/>
      <c r="X427" s="3"/>
    </row>
    <row r="428" spans="23:24" s="1" customFormat="1" x14ac:dyDescent="0.3">
      <c r="W428" s="2"/>
      <c r="X428" s="3"/>
    </row>
    <row r="429" spans="23:24" s="1" customFormat="1" x14ac:dyDescent="0.3">
      <c r="W429" s="2"/>
      <c r="X429" s="3"/>
    </row>
    <row r="430" spans="23:24" s="1" customFormat="1" x14ac:dyDescent="0.3">
      <c r="W430" s="2"/>
      <c r="X430" s="3"/>
    </row>
    <row r="431" spans="23:24" s="1" customFormat="1" x14ac:dyDescent="0.3">
      <c r="W431" s="2"/>
      <c r="X431" s="3"/>
    </row>
    <row r="432" spans="23:24" s="1" customFormat="1" x14ac:dyDescent="0.3">
      <c r="W432" s="2"/>
      <c r="X432" s="3"/>
    </row>
    <row r="433" spans="23:24" s="1" customFormat="1" x14ac:dyDescent="0.3">
      <c r="W433" s="2"/>
      <c r="X433" s="3"/>
    </row>
    <row r="434" spans="23:24" s="1" customFormat="1" x14ac:dyDescent="0.3">
      <c r="W434" s="2"/>
      <c r="X434" s="3"/>
    </row>
    <row r="435" spans="23:24" s="1" customFormat="1" x14ac:dyDescent="0.3">
      <c r="W435" s="2"/>
      <c r="X435" s="3"/>
    </row>
    <row r="436" spans="23:24" s="1" customFormat="1" x14ac:dyDescent="0.3">
      <c r="W436" s="2"/>
      <c r="X436" s="3"/>
    </row>
    <row r="437" spans="23:24" s="1" customFormat="1" x14ac:dyDescent="0.3">
      <c r="W437" s="2"/>
      <c r="X437" s="3"/>
    </row>
    <row r="438" spans="23:24" s="1" customFormat="1" x14ac:dyDescent="0.3">
      <c r="W438" s="2"/>
      <c r="X438" s="3"/>
    </row>
    <row r="439" spans="23:24" s="1" customFormat="1" x14ac:dyDescent="0.3">
      <c r="W439" s="2"/>
      <c r="X439" s="3"/>
    </row>
    <row r="440" spans="23:24" s="1" customFormat="1" x14ac:dyDescent="0.3">
      <c r="W440" s="2"/>
      <c r="X440" s="3"/>
    </row>
    <row r="441" spans="23:24" s="1" customFormat="1" x14ac:dyDescent="0.3">
      <c r="W441" s="2"/>
      <c r="X441" s="3"/>
    </row>
    <row r="442" spans="23:24" s="1" customFormat="1" x14ac:dyDescent="0.3">
      <c r="W442" s="2"/>
      <c r="X442" s="3"/>
    </row>
    <row r="443" spans="23:24" s="1" customFormat="1" x14ac:dyDescent="0.3">
      <c r="W443" s="2"/>
      <c r="X443" s="3"/>
    </row>
    <row r="444" spans="23:24" s="1" customFormat="1" x14ac:dyDescent="0.3">
      <c r="W444" s="2"/>
      <c r="X444" s="3"/>
    </row>
    <row r="445" spans="23:24" s="1" customFormat="1" x14ac:dyDescent="0.3">
      <c r="W445" s="2"/>
      <c r="X445" s="3"/>
    </row>
    <row r="446" spans="23:24" s="1" customFormat="1" x14ac:dyDescent="0.3">
      <c r="W446" s="2"/>
      <c r="X446" s="3"/>
    </row>
    <row r="447" spans="23:24" s="1" customFormat="1" x14ac:dyDescent="0.3">
      <c r="W447" s="2"/>
      <c r="X447" s="3"/>
    </row>
    <row r="448" spans="23:24" s="1" customFormat="1" x14ac:dyDescent="0.3">
      <c r="W448" s="2"/>
      <c r="X448" s="3"/>
    </row>
    <row r="449" spans="23:24" s="1" customFormat="1" x14ac:dyDescent="0.3">
      <c r="W449" s="2"/>
      <c r="X449" s="3"/>
    </row>
    <row r="450" spans="23:24" s="1" customFormat="1" x14ac:dyDescent="0.3">
      <c r="W450" s="2"/>
      <c r="X450" s="3"/>
    </row>
    <row r="451" spans="23:24" s="1" customFormat="1" x14ac:dyDescent="0.3">
      <c r="W451" s="2"/>
      <c r="X451" s="3"/>
    </row>
    <row r="452" spans="23:24" s="1" customFormat="1" x14ac:dyDescent="0.3">
      <c r="W452" s="2"/>
      <c r="X452" s="3"/>
    </row>
    <row r="453" spans="23:24" s="1" customFormat="1" x14ac:dyDescent="0.3">
      <c r="W453" s="2"/>
      <c r="X453" s="3"/>
    </row>
    <row r="454" spans="23:24" s="1" customFormat="1" x14ac:dyDescent="0.3">
      <c r="W454" s="2"/>
      <c r="X454" s="3"/>
    </row>
    <row r="455" spans="23:24" s="1" customFormat="1" x14ac:dyDescent="0.3">
      <c r="W455" s="2"/>
      <c r="X455" s="3"/>
    </row>
    <row r="456" spans="23:24" s="1" customFormat="1" x14ac:dyDescent="0.3">
      <c r="W456" s="2"/>
      <c r="X456" s="3"/>
    </row>
    <row r="457" spans="23:24" s="1" customFormat="1" x14ac:dyDescent="0.3">
      <c r="W457" s="2"/>
      <c r="X457" s="3"/>
    </row>
    <row r="458" spans="23:24" s="1" customFormat="1" x14ac:dyDescent="0.3">
      <c r="W458" s="2"/>
      <c r="X458" s="3"/>
    </row>
    <row r="459" spans="23:24" s="1" customFormat="1" x14ac:dyDescent="0.3">
      <c r="W459" s="2"/>
      <c r="X459" s="3"/>
    </row>
    <row r="460" spans="23:24" s="1" customFormat="1" x14ac:dyDescent="0.3">
      <c r="W460" s="2"/>
      <c r="X460" s="3"/>
    </row>
    <row r="461" spans="23:24" s="1" customFormat="1" x14ac:dyDescent="0.3">
      <c r="W461" s="2"/>
      <c r="X461" s="3"/>
    </row>
    <row r="462" spans="23:24" s="1" customFormat="1" x14ac:dyDescent="0.3">
      <c r="W462" s="2"/>
      <c r="X462" s="3"/>
    </row>
    <row r="463" spans="23:24" s="1" customFormat="1" x14ac:dyDescent="0.3">
      <c r="W463" s="2"/>
      <c r="X463" s="3"/>
    </row>
    <row r="464" spans="23:24" s="1" customFormat="1" x14ac:dyDescent="0.3">
      <c r="W464" s="2"/>
      <c r="X464" s="3"/>
    </row>
    <row r="465" spans="23:24" s="1" customFormat="1" x14ac:dyDescent="0.3">
      <c r="W465" s="2"/>
      <c r="X465" s="3"/>
    </row>
    <row r="466" spans="23:24" s="1" customFormat="1" x14ac:dyDescent="0.3">
      <c r="W466" s="2"/>
      <c r="X466" s="3"/>
    </row>
    <row r="467" spans="23:24" s="1" customFormat="1" x14ac:dyDescent="0.3">
      <c r="W467" s="2"/>
      <c r="X467" s="3"/>
    </row>
    <row r="468" spans="23:24" s="1" customFormat="1" x14ac:dyDescent="0.3">
      <c r="W468" s="2"/>
      <c r="X468" s="3"/>
    </row>
    <row r="469" spans="23:24" s="1" customFormat="1" x14ac:dyDescent="0.3">
      <c r="W469" s="2"/>
      <c r="X469" s="3"/>
    </row>
    <row r="470" spans="23:24" s="1" customFormat="1" x14ac:dyDescent="0.3">
      <c r="W470" s="2"/>
      <c r="X470" s="3"/>
    </row>
    <row r="471" spans="23:24" s="1" customFormat="1" x14ac:dyDescent="0.3">
      <c r="W471" s="2"/>
      <c r="X471" s="3"/>
    </row>
    <row r="472" spans="23:24" s="1" customFormat="1" x14ac:dyDescent="0.3">
      <c r="W472" s="2"/>
      <c r="X472" s="3"/>
    </row>
    <row r="473" spans="23:24" s="1" customFormat="1" x14ac:dyDescent="0.3">
      <c r="W473" s="2"/>
      <c r="X473" s="3"/>
    </row>
    <row r="474" spans="23:24" s="1" customFormat="1" x14ac:dyDescent="0.3">
      <c r="W474" s="2"/>
      <c r="X474" s="3"/>
    </row>
    <row r="475" spans="23:24" s="1" customFormat="1" x14ac:dyDescent="0.3">
      <c r="W475" s="2"/>
      <c r="X475" s="3"/>
    </row>
    <row r="476" spans="23:24" s="1" customFormat="1" x14ac:dyDescent="0.3">
      <c r="W476" s="2"/>
      <c r="X476" s="3"/>
    </row>
    <row r="477" spans="23:24" s="1" customFormat="1" x14ac:dyDescent="0.3">
      <c r="W477" s="2"/>
      <c r="X477" s="3"/>
    </row>
    <row r="478" spans="23:24" s="1" customFormat="1" x14ac:dyDescent="0.3">
      <c r="W478" s="2"/>
      <c r="X478" s="3"/>
    </row>
    <row r="479" spans="23:24" s="1" customFormat="1" x14ac:dyDescent="0.3">
      <c r="W479" s="2"/>
      <c r="X479" s="3"/>
    </row>
    <row r="480" spans="23:24" s="1" customFormat="1" x14ac:dyDescent="0.3">
      <c r="W480" s="2"/>
      <c r="X480" s="3"/>
    </row>
    <row r="481" spans="23:24" s="1" customFormat="1" x14ac:dyDescent="0.3">
      <c r="W481" s="2"/>
      <c r="X481" s="3"/>
    </row>
    <row r="482" spans="23:24" s="1" customFormat="1" x14ac:dyDescent="0.3">
      <c r="W482" s="2"/>
      <c r="X482" s="3"/>
    </row>
    <row r="483" spans="23:24" s="1" customFormat="1" x14ac:dyDescent="0.3">
      <c r="W483" s="2"/>
      <c r="X483" s="3"/>
    </row>
    <row r="484" spans="23:24" s="1" customFormat="1" x14ac:dyDescent="0.3">
      <c r="W484" s="2"/>
      <c r="X484" s="3"/>
    </row>
    <row r="485" spans="23:24" s="1" customFormat="1" x14ac:dyDescent="0.3">
      <c r="W485" s="2"/>
      <c r="X485" s="3"/>
    </row>
    <row r="486" spans="23:24" s="1" customFormat="1" x14ac:dyDescent="0.3">
      <c r="W486" s="2"/>
      <c r="X486" s="3"/>
    </row>
    <row r="487" spans="23:24" s="1" customFormat="1" x14ac:dyDescent="0.3">
      <c r="W487" s="2"/>
      <c r="X487" s="3"/>
    </row>
    <row r="488" spans="23:24" s="1" customFormat="1" x14ac:dyDescent="0.3">
      <c r="W488" s="2"/>
      <c r="X488" s="3"/>
    </row>
    <row r="489" spans="23:24" s="1" customFormat="1" x14ac:dyDescent="0.3">
      <c r="W489" s="2"/>
      <c r="X489" s="3"/>
    </row>
    <row r="490" spans="23:24" s="1" customFormat="1" x14ac:dyDescent="0.3">
      <c r="W490" s="2"/>
      <c r="X490" s="3"/>
    </row>
    <row r="491" spans="23:24" s="1" customFormat="1" x14ac:dyDescent="0.3">
      <c r="W491" s="2"/>
      <c r="X491" s="3"/>
    </row>
    <row r="492" spans="23:24" s="1" customFormat="1" x14ac:dyDescent="0.3">
      <c r="W492" s="2"/>
      <c r="X492" s="3"/>
    </row>
    <row r="493" spans="23:24" s="1" customFormat="1" x14ac:dyDescent="0.3">
      <c r="W493" s="2"/>
      <c r="X493" s="3"/>
    </row>
    <row r="494" spans="23:24" s="1" customFormat="1" x14ac:dyDescent="0.3">
      <c r="W494" s="2"/>
      <c r="X494" s="3"/>
    </row>
    <row r="495" spans="23:24" s="1" customFormat="1" x14ac:dyDescent="0.3">
      <c r="W495" s="2"/>
      <c r="X495" s="3"/>
    </row>
    <row r="496" spans="23:24" s="1" customFormat="1" x14ac:dyDescent="0.3">
      <c r="W496" s="2"/>
      <c r="X496" s="3"/>
    </row>
    <row r="497" spans="23:24" s="1" customFormat="1" x14ac:dyDescent="0.3">
      <c r="W497" s="2"/>
      <c r="X497" s="3"/>
    </row>
    <row r="498" spans="23:24" s="1" customFormat="1" x14ac:dyDescent="0.3">
      <c r="W498" s="2"/>
      <c r="X498" s="3"/>
    </row>
    <row r="499" spans="23:24" s="1" customFormat="1" x14ac:dyDescent="0.3">
      <c r="W499" s="2"/>
      <c r="X499" s="3"/>
    </row>
    <row r="500" spans="23:24" s="1" customFormat="1" x14ac:dyDescent="0.3">
      <c r="W500" s="2"/>
      <c r="X500" s="3"/>
    </row>
    <row r="501" spans="23:24" s="1" customFormat="1" x14ac:dyDescent="0.3">
      <c r="W501" s="2"/>
      <c r="X501" s="3"/>
    </row>
    <row r="502" spans="23:24" s="1" customFormat="1" x14ac:dyDescent="0.3">
      <c r="W502" s="2"/>
      <c r="X502" s="3"/>
    </row>
    <row r="503" spans="23:24" s="1" customFormat="1" x14ac:dyDescent="0.3">
      <c r="W503" s="2"/>
      <c r="X503" s="3"/>
    </row>
    <row r="504" spans="23:24" s="1" customFormat="1" x14ac:dyDescent="0.3">
      <c r="W504" s="2"/>
      <c r="X504" s="3"/>
    </row>
    <row r="505" spans="23:24" s="1" customFormat="1" x14ac:dyDescent="0.3">
      <c r="W505" s="2"/>
      <c r="X505" s="3"/>
    </row>
    <row r="506" spans="23:24" s="1" customFormat="1" x14ac:dyDescent="0.3">
      <c r="W506" s="2"/>
      <c r="X506" s="3"/>
    </row>
    <row r="507" spans="23:24" s="1" customFormat="1" x14ac:dyDescent="0.3">
      <c r="W507" s="2"/>
      <c r="X507" s="3"/>
    </row>
    <row r="508" spans="23:24" s="1" customFormat="1" x14ac:dyDescent="0.3">
      <c r="W508" s="2"/>
      <c r="X508" s="3"/>
    </row>
    <row r="509" spans="23:24" s="1" customFormat="1" x14ac:dyDescent="0.3">
      <c r="W509" s="2"/>
      <c r="X509" s="3"/>
    </row>
    <row r="510" spans="23:24" s="1" customFormat="1" x14ac:dyDescent="0.3">
      <c r="W510" s="2"/>
      <c r="X510" s="3"/>
    </row>
    <row r="511" spans="23:24" s="1" customFormat="1" x14ac:dyDescent="0.3">
      <c r="W511" s="2"/>
      <c r="X511" s="3"/>
    </row>
    <row r="512" spans="23:24" s="1" customFormat="1" x14ac:dyDescent="0.3">
      <c r="W512" s="2"/>
      <c r="X512" s="3"/>
    </row>
    <row r="513" spans="23:24" s="1" customFormat="1" x14ac:dyDescent="0.3">
      <c r="W513" s="2"/>
      <c r="X513" s="3"/>
    </row>
    <row r="514" spans="23:24" s="1" customFormat="1" x14ac:dyDescent="0.3">
      <c r="W514" s="2"/>
      <c r="X514" s="3"/>
    </row>
    <row r="515" spans="23:24" s="1" customFormat="1" x14ac:dyDescent="0.3">
      <c r="W515" s="2"/>
      <c r="X515" s="3"/>
    </row>
    <row r="516" spans="23:24" s="1" customFormat="1" x14ac:dyDescent="0.3">
      <c r="W516" s="2"/>
      <c r="X516" s="3"/>
    </row>
    <row r="517" spans="23:24" s="1" customFormat="1" x14ac:dyDescent="0.3">
      <c r="W517" s="2"/>
      <c r="X517" s="3"/>
    </row>
    <row r="518" spans="23:24" s="1" customFormat="1" x14ac:dyDescent="0.3">
      <c r="W518" s="2"/>
      <c r="X518" s="3"/>
    </row>
    <row r="519" spans="23:24" s="1" customFormat="1" x14ac:dyDescent="0.3">
      <c r="W519" s="2"/>
      <c r="X519" s="3"/>
    </row>
    <row r="520" spans="23:24" s="1" customFormat="1" x14ac:dyDescent="0.3">
      <c r="W520" s="2"/>
      <c r="X520" s="3"/>
    </row>
    <row r="521" spans="23:24" s="1" customFormat="1" x14ac:dyDescent="0.3">
      <c r="W521" s="2"/>
      <c r="X521" s="3"/>
    </row>
    <row r="522" spans="23:24" s="1" customFormat="1" x14ac:dyDescent="0.3">
      <c r="W522" s="2"/>
      <c r="X522" s="3"/>
    </row>
    <row r="523" spans="23:24" s="1" customFormat="1" x14ac:dyDescent="0.3">
      <c r="W523" s="2"/>
      <c r="X523" s="3"/>
    </row>
    <row r="524" spans="23:24" s="1" customFormat="1" x14ac:dyDescent="0.3">
      <c r="W524" s="2"/>
      <c r="X524" s="3"/>
    </row>
    <row r="525" spans="23:24" s="1" customFormat="1" x14ac:dyDescent="0.3">
      <c r="W525" s="2"/>
      <c r="X525" s="3"/>
    </row>
    <row r="526" spans="23:24" s="1" customFormat="1" x14ac:dyDescent="0.3">
      <c r="W526" s="2"/>
      <c r="X526" s="3"/>
    </row>
    <row r="527" spans="23:24" s="1" customFormat="1" x14ac:dyDescent="0.3">
      <c r="W527" s="2"/>
      <c r="X527" s="3"/>
    </row>
    <row r="528" spans="23:24" s="1" customFormat="1" x14ac:dyDescent="0.3">
      <c r="W528" s="2"/>
      <c r="X528" s="3"/>
    </row>
    <row r="529" spans="23:24" s="1" customFormat="1" x14ac:dyDescent="0.3">
      <c r="W529" s="2"/>
      <c r="X529" s="3"/>
    </row>
    <row r="530" spans="23:24" s="1" customFormat="1" x14ac:dyDescent="0.3">
      <c r="W530" s="2"/>
      <c r="X530" s="3"/>
    </row>
    <row r="531" spans="23:24" s="1" customFormat="1" x14ac:dyDescent="0.3">
      <c r="W531" s="2"/>
      <c r="X531" s="3"/>
    </row>
    <row r="532" spans="23:24" s="1" customFormat="1" x14ac:dyDescent="0.3">
      <c r="W532" s="2"/>
      <c r="X532" s="3"/>
    </row>
    <row r="533" spans="23:24" s="1" customFormat="1" x14ac:dyDescent="0.3">
      <c r="W533" s="2"/>
      <c r="X533" s="3"/>
    </row>
    <row r="534" spans="23:24" s="1" customFormat="1" x14ac:dyDescent="0.3">
      <c r="W534" s="2"/>
      <c r="X534" s="3"/>
    </row>
    <row r="535" spans="23:24" s="1" customFormat="1" x14ac:dyDescent="0.3">
      <c r="W535" s="2"/>
      <c r="X535" s="3"/>
    </row>
    <row r="536" spans="23:24" s="1" customFormat="1" x14ac:dyDescent="0.3">
      <c r="W536" s="2"/>
      <c r="X536" s="3"/>
    </row>
    <row r="537" spans="23:24" s="1" customFormat="1" x14ac:dyDescent="0.3">
      <c r="W537" s="2"/>
      <c r="X537" s="3"/>
    </row>
    <row r="538" spans="23:24" s="1" customFormat="1" x14ac:dyDescent="0.3">
      <c r="W538" s="2"/>
      <c r="X538" s="3"/>
    </row>
    <row r="539" spans="23:24" s="1" customFormat="1" x14ac:dyDescent="0.3">
      <c r="W539" s="2"/>
      <c r="X539" s="3"/>
    </row>
    <row r="540" spans="23:24" s="1" customFormat="1" x14ac:dyDescent="0.3">
      <c r="W540" s="2"/>
      <c r="X540" s="3"/>
    </row>
    <row r="541" spans="23:24" s="1" customFormat="1" x14ac:dyDescent="0.3">
      <c r="W541" s="2"/>
      <c r="X541" s="3"/>
    </row>
    <row r="542" spans="23:24" s="1" customFormat="1" x14ac:dyDescent="0.3">
      <c r="W542" s="2"/>
      <c r="X542" s="3"/>
    </row>
    <row r="543" spans="23:24" s="1" customFormat="1" x14ac:dyDescent="0.3">
      <c r="W543" s="2"/>
      <c r="X543" s="3"/>
    </row>
    <row r="544" spans="23:24" s="1" customFormat="1" x14ac:dyDescent="0.3">
      <c r="W544" s="2"/>
      <c r="X544" s="3"/>
    </row>
    <row r="545" spans="23:24" s="1" customFormat="1" x14ac:dyDescent="0.3">
      <c r="W545" s="2"/>
      <c r="X545" s="3"/>
    </row>
    <row r="546" spans="23:24" s="1" customFormat="1" x14ac:dyDescent="0.3">
      <c r="W546" s="2"/>
      <c r="X546" s="3"/>
    </row>
    <row r="547" spans="23:24" s="1" customFormat="1" x14ac:dyDescent="0.3">
      <c r="W547" s="2"/>
      <c r="X547" s="3"/>
    </row>
    <row r="548" spans="23:24" s="1" customFormat="1" x14ac:dyDescent="0.3">
      <c r="W548" s="2"/>
      <c r="X548" s="3"/>
    </row>
    <row r="549" spans="23:24" s="1" customFormat="1" x14ac:dyDescent="0.3">
      <c r="W549" s="2"/>
      <c r="X549" s="3"/>
    </row>
    <row r="550" spans="23:24" s="1" customFormat="1" x14ac:dyDescent="0.3">
      <c r="W550" s="2"/>
      <c r="X550" s="3"/>
    </row>
    <row r="551" spans="23:24" s="1" customFormat="1" x14ac:dyDescent="0.3">
      <c r="W551" s="2"/>
      <c r="X551" s="3"/>
    </row>
    <row r="552" spans="23:24" s="1" customFormat="1" x14ac:dyDescent="0.3">
      <c r="W552" s="2"/>
      <c r="X552" s="3"/>
    </row>
    <row r="553" spans="23:24" s="1" customFormat="1" x14ac:dyDescent="0.3">
      <c r="W553" s="2"/>
      <c r="X553" s="3"/>
    </row>
    <row r="554" spans="23:24" s="1" customFormat="1" x14ac:dyDescent="0.3">
      <c r="W554" s="2"/>
      <c r="X554" s="3"/>
    </row>
    <row r="555" spans="23:24" s="1" customFormat="1" x14ac:dyDescent="0.3">
      <c r="W555" s="2"/>
      <c r="X555" s="3"/>
    </row>
    <row r="556" spans="23:24" s="1" customFormat="1" x14ac:dyDescent="0.3">
      <c r="W556" s="2"/>
      <c r="X556" s="3"/>
    </row>
    <row r="557" spans="23:24" s="1" customFormat="1" x14ac:dyDescent="0.3">
      <c r="W557" s="2"/>
      <c r="X557" s="3"/>
    </row>
    <row r="558" spans="23:24" s="1" customFormat="1" x14ac:dyDescent="0.3">
      <c r="W558" s="2"/>
      <c r="X558" s="3"/>
    </row>
    <row r="559" spans="23:24" s="1" customFormat="1" x14ac:dyDescent="0.3">
      <c r="W559" s="2"/>
      <c r="X559" s="3"/>
    </row>
    <row r="560" spans="23:24" s="1" customFormat="1" x14ac:dyDescent="0.3">
      <c r="W560" s="2"/>
      <c r="X560" s="3"/>
    </row>
    <row r="561" spans="23:24" s="1" customFormat="1" x14ac:dyDescent="0.3">
      <c r="W561" s="2"/>
      <c r="X561" s="3"/>
    </row>
    <row r="562" spans="23:24" s="1" customFormat="1" x14ac:dyDescent="0.3">
      <c r="W562" s="2"/>
      <c r="X562" s="3"/>
    </row>
    <row r="563" spans="23:24" s="1" customFormat="1" x14ac:dyDescent="0.3">
      <c r="W563" s="2"/>
      <c r="X563" s="3"/>
    </row>
    <row r="564" spans="23:24" s="1" customFormat="1" x14ac:dyDescent="0.3">
      <c r="W564" s="2"/>
      <c r="X564" s="3"/>
    </row>
    <row r="565" spans="23:24" s="1" customFormat="1" x14ac:dyDescent="0.3">
      <c r="W565" s="2"/>
      <c r="X565" s="3"/>
    </row>
    <row r="566" spans="23:24" s="1" customFormat="1" x14ac:dyDescent="0.3">
      <c r="W566" s="2"/>
      <c r="X566" s="3"/>
    </row>
    <row r="567" spans="23:24" s="1" customFormat="1" x14ac:dyDescent="0.3">
      <c r="W567" s="2"/>
      <c r="X567" s="3"/>
    </row>
    <row r="568" spans="23:24" s="1" customFormat="1" x14ac:dyDescent="0.3">
      <c r="W568" s="2"/>
      <c r="X568" s="3"/>
    </row>
    <row r="569" spans="23:24" s="1" customFormat="1" x14ac:dyDescent="0.3">
      <c r="W569" s="2"/>
      <c r="X569" s="3"/>
    </row>
    <row r="570" spans="23:24" s="1" customFormat="1" x14ac:dyDescent="0.3">
      <c r="W570" s="2"/>
      <c r="X570" s="3"/>
    </row>
    <row r="571" spans="23:24" s="1" customFormat="1" x14ac:dyDescent="0.3">
      <c r="W571" s="2"/>
      <c r="X571" s="3"/>
    </row>
    <row r="572" spans="23:24" s="1" customFormat="1" x14ac:dyDescent="0.3">
      <c r="W572" s="2"/>
      <c r="X572" s="3"/>
    </row>
    <row r="573" spans="23:24" s="1" customFormat="1" x14ac:dyDescent="0.3">
      <c r="W573" s="2"/>
      <c r="X573" s="3"/>
    </row>
    <row r="574" spans="23:24" s="1" customFormat="1" x14ac:dyDescent="0.3">
      <c r="W574" s="2"/>
      <c r="X574" s="3"/>
    </row>
    <row r="575" spans="23:24" s="1" customFormat="1" x14ac:dyDescent="0.3">
      <c r="W575" s="2"/>
      <c r="X575" s="3"/>
    </row>
    <row r="576" spans="23:24" s="1" customFormat="1" x14ac:dyDescent="0.3">
      <c r="W576" s="2"/>
      <c r="X576" s="3"/>
    </row>
    <row r="577" spans="23:24" s="1" customFormat="1" x14ac:dyDescent="0.3">
      <c r="W577" s="2"/>
      <c r="X577" s="3"/>
    </row>
    <row r="578" spans="23:24" s="1" customFormat="1" x14ac:dyDescent="0.3">
      <c r="W578" s="2"/>
      <c r="X578" s="3"/>
    </row>
    <row r="579" spans="23:24" s="1" customFormat="1" x14ac:dyDescent="0.3">
      <c r="W579" s="2"/>
      <c r="X579" s="3"/>
    </row>
    <row r="580" spans="23:24" s="1" customFormat="1" x14ac:dyDescent="0.3">
      <c r="W580" s="2"/>
      <c r="X580" s="3"/>
    </row>
    <row r="581" spans="23:24" s="1" customFormat="1" x14ac:dyDescent="0.3">
      <c r="W581" s="2"/>
      <c r="X581" s="3"/>
    </row>
    <row r="582" spans="23:24" s="1" customFormat="1" x14ac:dyDescent="0.3">
      <c r="W582" s="2"/>
      <c r="X582" s="3"/>
    </row>
    <row r="583" spans="23:24" s="1" customFormat="1" x14ac:dyDescent="0.3">
      <c r="W583" s="2"/>
      <c r="X583" s="3"/>
    </row>
    <row r="584" spans="23:24" s="1" customFormat="1" x14ac:dyDescent="0.3">
      <c r="W584" s="2"/>
      <c r="X584" s="3"/>
    </row>
    <row r="585" spans="23:24" s="1" customFormat="1" x14ac:dyDescent="0.3">
      <c r="W585" s="2"/>
      <c r="X585" s="3"/>
    </row>
    <row r="586" spans="23:24" s="1" customFormat="1" x14ac:dyDescent="0.3">
      <c r="W586" s="2"/>
      <c r="X586" s="3"/>
    </row>
    <row r="587" spans="23:24" s="1" customFormat="1" x14ac:dyDescent="0.3">
      <c r="W587" s="2"/>
      <c r="X587" s="3"/>
    </row>
    <row r="588" spans="23:24" s="1" customFormat="1" x14ac:dyDescent="0.3">
      <c r="W588" s="2"/>
      <c r="X588" s="3"/>
    </row>
    <row r="589" spans="23:24" s="1" customFormat="1" x14ac:dyDescent="0.3">
      <c r="W589" s="2"/>
      <c r="X589" s="3"/>
    </row>
    <row r="590" spans="23:24" s="1" customFormat="1" x14ac:dyDescent="0.3">
      <c r="W590" s="2"/>
      <c r="X590" s="3"/>
    </row>
    <row r="591" spans="23:24" s="1" customFormat="1" x14ac:dyDescent="0.3">
      <c r="W591" s="2"/>
      <c r="X591" s="3"/>
    </row>
    <row r="592" spans="23:24" s="1" customFormat="1" x14ac:dyDescent="0.3">
      <c r="W592" s="2"/>
      <c r="X592" s="3"/>
    </row>
    <row r="593" spans="23:24" s="1" customFormat="1" x14ac:dyDescent="0.3">
      <c r="W593" s="2"/>
      <c r="X593" s="3"/>
    </row>
    <row r="594" spans="23:24" s="1" customFormat="1" x14ac:dyDescent="0.3">
      <c r="W594" s="2"/>
      <c r="X594" s="3"/>
    </row>
    <row r="595" spans="23:24" s="1" customFormat="1" x14ac:dyDescent="0.3">
      <c r="W595" s="2"/>
      <c r="X595" s="3"/>
    </row>
    <row r="596" spans="23:24" s="1" customFormat="1" x14ac:dyDescent="0.3">
      <c r="W596" s="2"/>
      <c r="X596" s="3"/>
    </row>
    <row r="597" spans="23:24" s="1" customFormat="1" x14ac:dyDescent="0.3">
      <c r="W597" s="2"/>
      <c r="X597" s="3"/>
    </row>
    <row r="598" spans="23:24" s="1" customFormat="1" x14ac:dyDescent="0.3">
      <c r="W598" s="2"/>
      <c r="X598" s="3"/>
    </row>
    <row r="599" spans="23:24" s="1" customFormat="1" x14ac:dyDescent="0.3">
      <c r="W599" s="2"/>
      <c r="X599" s="3"/>
    </row>
    <row r="600" spans="23:24" s="1" customFormat="1" x14ac:dyDescent="0.3">
      <c r="W600" s="2"/>
      <c r="X600" s="3"/>
    </row>
    <row r="601" spans="23:24" s="1" customFormat="1" x14ac:dyDescent="0.3">
      <c r="W601" s="2"/>
      <c r="X601" s="3"/>
    </row>
    <row r="602" spans="23:24" s="1" customFormat="1" x14ac:dyDescent="0.3">
      <c r="W602" s="2"/>
      <c r="X602" s="3"/>
    </row>
    <row r="603" spans="23:24" s="1" customFormat="1" x14ac:dyDescent="0.3">
      <c r="W603" s="2"/>
      <c r="X603" s="3"/>
    </row>
    <row r="604" spans="23:24" s="1" customFormat="1" x14ac:dyDescent="0.3">
      <c r="W604" s="2"/>
      <c r="X604" s="3"/>
    </row>
    <row r="605" spans="23:24" s="1" customFormat="1" x14ac:dyDescent="0.3">
      <c r="W605" s="2"/>
      <c r="X605" s="3"/>
    </row>
    <row r="606" spans="23:24" s="1" customFormat="1" x14ac:dyDescent="0.3">
      <c r="W606" s="2"/>
      <c r="X606" s="3"/>
    </row>
    <row r="607" spans="23:24" s="1" customFormat="1" x14ac:dyDescent="0.3">
      <c r="W607" s="2"/>
      <c r="X607" s="3"/>
    </row>
    <row r="608" spans="23:24" s="1" customFormat="1" x14ac:dyDescent="0.3">
      <c r="W608" s="2"/>
      <c r="X608" s="3"/>
    </row>
    <row r="609" spans="23:24" s="1" customFormat="1" x14ac:dyDescent="0.3">
      <c r="W609" s="2"/>
      <c r="X609" s="3"/>
    </row>
    <row r="610" spans="23:24" s="1" customFormat="1" x14ac:dyDescent="0.3">
      <c r="W610" s="2"/>
      <c r="X610" s="3"/>
    </row>
    <row r="611" spans="23:24" s="1" customFormat="1" x14ac:dyDescent="0.3">
      <c r="W611" s="2"/>
      <c r="X611" s="3"/>
    </row>
    <row r="612" spans="23:24" s="1" customFormat="1" x14ac:dyDescent="0.3">
      <c r="W612" s="2"/>
      <c r="X612" s="3"/>
    </row>
    <row r="613" spans="23:24" s="1" customFormat="1" x14ac:dyDescent="0.3">
      <c r="W613" s="2"/>
      <c r="X613" s="3"/>
    </row>
    <row r="614" spans="23:24" s="1" customFormat="1" x14ac:dyDescent="0.3">
      <c r="W614" s="2"/>
      <c r="X614" s="3"/>
    </row>
    <row r="615" spans="23:24" s="1" customFormat="1" x14ac:dyDescent="0.3">
      <c r="W615" s="2"/>
      <c r="X615" s="3"/>
    </row>
    <row r="616" spans="23:24" s="1" customFormat="1" x14ac:dyDescent="0.3">
      <c r="W616" s="2"/>
      <c r="X616" s="3"/>
    </row>
    <row r="617" spans="23:24" s="1" customFormat="1" x14ac:dyDescent="0.3">
      <c r="W617" s="2"/>
      <c r="X617" s="3"/>
    </row>
    <row r="618" spans="23:24" s="1" customFormat="1" x14ac:dyDescent="0.3">
      <c r="W618" s="2"/>
      <c r="X618" s="3"/>
    </row>
    <row r="619" spans="23:24" s="1" customFormat="1" x14ac:dyDescent="0.3">
      <c r="W619" s="2"/>
      <c r="X619" s="3"/>
    </row>
    <row r="620" spans="23:24" s="1" customFormat="1" x14ac:dyDescent="0.3">
      <c r="W620" s="2"/>
      <c r="X620" s="3"/>
    </row>
    <row r="621" spans="23:24" s="1" customFormat="1" x14ac:dyDescent="0.3">
      <c r="W621" s="2"/>
      <c r="X621" s="3"/>
    </row>
    <row r="622" spans="23:24" s="1" customFormat="1" x14ac:dyDescent="0.3">
      <c r="W622" s="2"/>
      <c r="X622" s="3"/>
    </row>
    <row r="623" spans="23:24" s="1" customFormat="1" x14ac:dyDescent="0.3">
      <c r="W623" s="2"/>
      <c r="X623" s="3"/>
    </row>
    <row r="624" spans="23:24" s="1" customFormat="1" x14ac:dyDescent="0.3">
      <c r="W624" s="2"/>
      <c r="X624" s="3"/>
    </row>
    <row r="625" spans="23:24" s="1" customFormat="1" x14ac:dyDescent="0.3">
      <c r="W625" s="2"/>
      <c r="X625" s="3"/>
    </row>
    <row r="626" spans="23:24" s="1" customFormat="1" x14ac:dyDescent="0.3">
      <c r="W626" s="2"/>
      <c r="X626" s="3"/>
    </row>
    <row r="627" spans="23:24" s="1" customFormat="1" x14ac:dyDescent="0.3">
      <c r="W627" s="2"/>
      <c r="X627" s="3"/>
    </row>
    <row r="628" spans="23:24" s="1" customFormat="1" x14ac:dyDescent="0.3">
      <c r="W628" s="2"/>
      <c r="X628" s="3"/>
    </row>
    <row r="629" spans="23:24" s="1" customFormat="1" x14ac:dyDescent="0.3">
      <c r="W629" s="2"/>
      <c r="X629" s="3"/>
    </row>
    <row r="630" spans="23:24" s="1" customFormat="1" x14ac:dyDescent="0.3">
      <c r="W630" s="2"/>
      <c r="X630" s="3"/>
    </row>
    <row r="631" spans="23:24" s="1" customFormat="1" x14ac:dyDescent="0.3">
      <c r="W631" s="2"/>
      <c r="X631" s="3"/>
    </row>
    <row r="632" spans="23:24" s="1" customFormat="1" x14ac:dyDescent="0.3">
      <c r="W632" s="2"/>
      <c r="X632" s="3"/>
    </row>
    <row r="633" spans="23:24" s="1" customFormat="1" x14ac:dyDescent="0.3">
      <c r="W633" s="2"/>
      <c r="X633" s="3"/>
    </row>
    <row r="634" spans="23:24" s="1" customFormat="1" x14ac:dyDescent="0.3">
      <c r="W634" s="2"/>
      <c r="X634" s="3"/>
    </row>
    <row r="635" spans="23:24" s="1" customFormat="1" x14ac:dyDescent="0.3">
      <c r="W635" s="2"/>
      <c r="X635" s="3"/>
    </row>
    <row r="636" spans="23:24" s="1" customFormat="1" x14ac:dyDescent="0.3">
      <c r="W636" s="2"/>
      <c r="X636" s="3"/>
    </row>
    <row r="637" spans="23:24" s="1" customFormat="1" x14ac:dyDescent="0.3">
      <c r="W637" s="2"/>
      <c r="X637" s="3"/>
    </row>
    <row r="638" spans="23:24" s="1" customFormat="1" x14ac:dyDescent="0.3">
      <c r="W638" s="2"/>
      <c r="X638" s="3"/>
    </row>
    <row r="639" spans="23:24" s="1" customFormat="1" x14ac:dyDescent="0.3">
      <c r="W639" s="2"/>
      <c r="X639" s="3"/>
    </row>
    <row r="640" spans="23:24" s="1" customFormat="1" x14ac:dyDescent="0.3">
      <c r="W640" s="2"/>
      <c r="X640" s="3"/>
    </row>
    <row r="641" spans="23:24" s="1" customFormat="1" x14ac:dyDescent="0.3">
      <c r="W641" s="2"/>
      <c r="X641" s="3"/>
    </row>
    <row r="642" spans="23:24" s="1" customFormat="1" x14ac:dyDescent="0.3">
      <c r="W642" s="2"/>
      <c r="X642" s="3"/>
    </row>
    <row r="643" spans="23:24" s="1" customFormat="1" x14ac:dyDescent="0.3">
      <c r="W643" s="2"/>
      <c r="X643" s="3"/>
    </row>
    <row r="644" spans="23:24" s="1" customFormat="1" x14ac:dyDescent="0.3">
      <c r="W644" s="2"/>
      <c r="X644" s="3"/>
    </row>
    <row r="645" spans="23:24" s="1" customFormat="1" x14ac:dyDescent="0.3">
      <c r="W645" s="2"/>
      <c r="X645" s="3"/>
    </row>
    <row r="646" spans="23:24" s="1" customFormat="1" x14ac:dyDescent="0.3">
      <c r="W646" s="2"/>
      <c r="X646" s="3"/>
    </row>
    <row r="647" spans="23:24" s="1" customFormat="1" x14ac:dyDescent="0.3">
      <c r="W647" s="2"/>
      <c r="X647" s="3"/>
    </row>
    <row r="648" spans="23:24" s="1" customFormat="1" x14ac:dyDescent="0.3">
      <c r="W648" s="2"/>
      <c r="X648" s="3"/>
    </row>
    <row r="649" spans="23:24" s="1" customFormat="1" x14ac:dyDescent="0.3">
      <c r="W649" s="2"/>
      <c r="X649" s="3"/>
    </row>
    <row r="650" spans="23:24" s="1" customFormat="1" x14ac:dyDescent="0.3">
      <c r="W650" s="2"/>
      <c r="X650" s="3"/>
    </row>
    <row r="651" spans="23:24" s="1" customFormat="1" x14ac:dyDescent="0.3">
      <c r="W651" s="2"/>
      <c r="X651" s="3"/>
    </row>
    <row r="652" spans="23:24" s="1" customFormat="1" x14ac:dyDescent="0.3">
      <c r="W652" s="2"/>
      <c r="X652" s="3"/>
    </row>
    <row r="653" spans="23:24" s="1" customFormat="1" x14ac:dyDescent="0.3">
      <c r="W653" s="2"/>
      <c r="X653" s="3"/>
    </row>
    <row r="654" spans="23:24" s="1" customFormat="1" x14ac:dyDescent="0.3">
      <c r="W654" s="2"/>
      <c r="X654" s="3"/>
    </row>
    <row r="655" spans="23:24" s="1" customFormat="1" x14ac:dyDescent="0.3">
      <c r="W655" s="2"/>
      <c r="X655" s="3"/>
    </row>
    <row r="656" spans="23:24" s="1" customFormat="1" x14ac:dyDescent="0.3">
      <c r="W656" s="2"/>
      <c r="X656" s="3"/>
    </row>
    <row r="657" spans="23:24" s="1" customFormat="1" x14ac:dyDescent="0.3">
      <c r="W657" s="2"/>
      <c r="X657" s="3"/>
    </row>
    <row r="658" spans="23:24" s="1" customFormat="1" x14ac:dyDescent="0.3">
      <c r="W658" s="2"/>
      <c r="X658" s="3"/>
    </row>
    <row r="659" spans="23:24" s="1" customFormat="1" x14ac:dyDescent="0.3">
      <c r="W659" s="2"/>
      <c r="X659" s="3"/>
    </row>
    <row r="660" spans="23:24" s="1" customFormat="1" x14ac:dyDescent="0.3">
      <c r="W660" s="2"/>
      <c r="X660" s="3"/>
    </row>
    <row r="661" spans="23:24" s="1" customFormat="1" x14ac:dyDescent="0.3">
      <c r="W661" s="2"/>
      <c r="X661" s="3"/>
    </row>
    <row r="662" spans="23:24" s="1" customFormat="1" x14ac:dyDescent="0.3">
      <c r="W662" s="2"/>
      <c r="X662" s="3"/>
    </row>
    <row r="663" spans="23:24" s="1" customFormat="1" x14ac:dyDescent="0.3">
      <c r="W663" s="2"/>
      <c r="X663" s="3"/>
    </row>
    <row r="664" spans="23:24" s="1" customFormat="1" x14ac:dyDescent="0.3">
      <c r="W664" s="2"/>
      <c r="X664" s="3"/>
    </row>
    <row r="665" spans="23:24" s="1" customFormat="1" x14ac:dyDescent="0.3">
      <c r="W665" s="2"/>
      <c r="X665" s="3"/>
    </row>
    <row r="666" spans="23:24" s="1" customFormat="1" x14ac:dyDescent="0.3">
      <c r="W666" s="2"/>
      <c r="X666" s="3"/>
    </row>
    <row r="667" spans="23:24" s="1" customFormat="1" x14ac:dyDescent="0.3">
      <c r="W667" s="2"/>
      <c r="X667" s="3"/>
    </row>
    <row r="668" spans="23:24" s="1" customFormat="1" x14ac:dyDescent="0.3">
      <c r="W668" s="2"/>
      <c r="X668" s="3"/>
    </row>
    <row r="669" spans="23:24" s="1" customFormat="1" x14ac:dyDescent="0.3">
      <c r="W669" s="2"/>
      <c r="X669" s="3"/>
    </row>
    <row r="670" spans="23:24" s="1" customFormat="1" x14ac:dyDescent="0.3">
      <c r="W670" s="2"/>
      <c r="X670" s="3"/>
    </row>
    <row r="671" spans="23:24" s="1" customFormat="1" x14ac:dyDescent="0.3">
      <c r="W671" s="2"/>
      <c r="X671" s="3"/>
    </row>
    <row r="672" spans="23:24" s="1" customFormat="1" x14ac:dyDescent="0.3">
      <c r="W672" s="2"/>
      <c r="X672" s="3"/>
    </row>
    <row r="673" spans="23:24" s="1" customFormat="1" x14ac:dyDescent="0.3">
      <c r="W673" s="2"/>
      <c r="X673" s="3"/>
    </row>
    <row r="674" spans="23:24" s="1" customFormat="1" x14ac:dyDescent="0.3">
      <c r="W674" s="2"/>
      <c r="X674" s="3"/>
    </row>
    <row r="675" spans="23:24" s="1" customFormat="1" x14ac:dyDescent="0.3">
      <c r="W675" s="2"/>
      <c r="X675" s="3"/>
    </row>
    <row r="676" spans="23:24" s="1" customFormat="1" x14ac:dyDescent="0.3">
      <c r="W676" s="2"/>
      <c r="X676" s="3"/>
    </row>
    <row r="677" spans="23:24" s="1" customFormat="1" x14ac:dyDescent="0.3">
      <c r="W677" s="2"/>
      <c r="X677" s="3"/>
    </row>
    <row r="678" spans="23:24" s="1" customFormat="1" x14ac:dyDescent="0.3">
      <c r="W678" s="2"/>
      <c r="X678" s="3"/>
    </row>
    <row r="679" spans="23:24" s="1" customFormat="1" x14ac:dyDescent="0.3">
      <c r="W679" s="2"/>
      <c r="X679" s="3"/>
    </row>
    <row r="680" spans="23:24" s="1" customFormat="1" x14ac:dyDescent="0.3">
      <c r="W680" s="2"/>
      <c r="X680" s="3"/>
    </row>
    <row r="681" spans="23:24" s="1" customFormat="1" x14ac:dyDescent="0.3">
      <c r="W681" s="2"/>
      <c r="X681" s="3"/>
    </row>
    <row r="682" spans="23:24" s="1" customFormat="1" x14ac:dyDescent="0.3">
      <c r="W682" s="2"/>
      <c r="X682" s="3"/>
    </row>
    <row r="683" spans="23:24" s="1" customFormat="1" x14ac:dyDescent="0.3">
      <c r="W683" s="2"/>
      <c r="X683" s="3"/>
    </row>
    <row r="684" spans="23:24" s="1" customFormat="1" x14ac:dyDescent="0.3">
      <c r="W684" s="2"/>
      <c r="X684" s="3"/>
    </row>
    <row r="685" spans="23:24" s="1" customFormat="1" x14ac:dyDescent="0.3">
      <c r="W685" s="2"/>
      <c r="X685" s="3"/>
    </row>
    <row r="686" spans="23:24" s="1" customFormat="1" x14ac:dyDescent="0.3">
      <c r="W686" s="2"/>
      <c r="X686" s="3"/>
    </row>
    <row r="687" spans="23:24" s="1" customFormat="1" x14ac:dyDescent="0.3">
      <c r="W687" s="2"/>
      <c r="X687" s="3"/>
    </row>
    <row r="688" spans="23:24" s="1" customFormat="1" x14ac:dyDescent="0.3">
      <c r="W688" s="2"/>
      <c r="X688" s="3"/>
    </row>
    <row r="689" spans="23:24" s="1" customFormat="1" x14ac:dyDescent="0.3">
      <c r="W689" s="2"/>
      <c r="X689" s="3"/>
    </row>
    <row r="690" spans="23:24" s="1" customFormat="1" x14ac:dyDescent="0.3">
      <c r="W690" s="2"/>
      <c r="X690" s="3"/>
    </row>
    <row r="691" spans="23:24" s="1" customFormat="1" x14ac:dyDescent="0.3">
      <c r="W691" s="2"/>
      <c r="X691" s="3"/>
    </row>
    <row r="692" spans="23:24" s="1" customFormat="1" x14ac:dyDescent="0.3">
      <c r="W692" s="2"/>
      <c r="X692" s="3"/>
    </row>
    <row r="693" spans="23:24" s="1" customFormat="1" x14ac:dyDescent="0.3">
      <c r="W693" s="2"/>
      <c r="X693" s="3"/>
    </row>
    <row r="694" spans="23:24" s="1" customFormat="1" x14ac:dyDescent="0.3">
      <c r="W694" s="2"/>
      <c r="X694" s="3"/>
    </row>
    <row r="695" spans="23:24" s="1" customFormat="1" x14ac:dyDescent="0.3">
      <c r="W695" s="2"/>
      <c r="X695" s="3"/>
    </row>
    <row r="696" spans="23:24" s="1" customFormat="1" x14ac:dyDescent="0.3">
      <c r="W696" s="2"/>
      <c r="X696" s="3"/>
    </row>
    <row r="697" spans="23:24" s="1" customFormat="1" x14ac:dyDescent="0.3">
      <c r="W697" s="2"/>
      <c r="X697" s="3"/>
    </row>
    <row r="698" spans="23:24" s="1" customFormat="1" x14ac:dyDescent="0.3">
      <c r="W698" s="2"/>
      <c r="X698" s="3"/>
    </row>
    <row r="699" spans="23:24" s="1" customFormat="1" x14ac:dyDescent="0.3">
      <c r="W699" s="2"/>
      <c r="X699" s="3"/>
    </row>
    <row r="700" spans="23:24" s="1" customFormat="1" x14ac:dyDescent="0.3">
      <c r="W700" s="2"/>
      <c r="X700" s="3"/>
    </row>
    <row r="701" spans="23:24" s="1" customFormat="1" x14ac:dyDescent="0.3">
      <c r="W701" s="2"/>
      <c r="X701" s="3"/>
    </row>
    <row r="702" spans="23:24" s="1" customFormat="1" x14ac:dyDescent="0.3">
      <c r="W702" s="2"/>
      <c r="X702" s="3"/>
    </row>
    <row r="703" spans="23:24" s="1" customFormat="1" x14ac:dyDescent="0.3">
      <c r="W703" s="2"/>
      <c r="X703" s="3"/>
    </row>
    <row r="704" spans="23:24" s="1" customFormat="1" x14ac:dyDescent="0.3">
      <c r="W704" s="2"/>
      <c r="X704" s="3"/>
    </row>
    <row r="705" spans="23:24" s="1" customFormat="1" x14ac:dyDescent="0.3">
      <c r="W705" s="2"/>
      <c r="X705" s="3"/>
    </row>
    <row r="706" spans="23:24" s="1" customFormat="1" x14ac:dyDescent="0.3">
      <c r="W706" s="2"/>
      <c r="X706" s="3"/>
    </row>
    <row r="707" spans="23:24" s="1" customFormat="1" x14ac:dyDescent="0.3">
      <c r="W707" s="2"/>
      <c r="X707" s="3"/>
    </row>
    <row r="708" spans="23:24" s="1" customFormat="1" x14ac:dyDescent="0.3">
      <c r="W708" s="2"/>
      <c r="X708" s="3"/>
    </row>
    <row r="709" spans="23:24" s="1" customFormat="1" x14ac:dyDescent="0.3">
      <c r="W709" s="2"/>
      <c r="X709" s="3"/>
    </row>
    <row r="710" spans="23:24" s="1" customFormat="1" x14ac:dyDescent="0.3">
      <c r="W710" s="2"/>
      <c r="X710" s="3"/>
    </row>
    <row r="711" spans="23:24" s="1" customFormat="1" x14ac:dyDescent="0.3">
      <c r="W711" s="2"/>
      <c r="X711" s="3"/>
    </row>
    <row r="712" spans="23:24" s="1" customFormat="1" x14ac:dyDescent="0.3">
      <c r="W712" s="2"/>
      <c r="X712" s="3"/>
    </row>
    <row r="713" spans="23:24" s="1" customFormat="1" x14ac:dyDescent="0.3">
      <c r="W713" s="2"/>
      <c r="X713" s="3"/>
    </row>
    <row r="714" spans="23:24" s="1" customFormat="1" x14ac:dyDescent="0.3">
      <c r="W714" s="2"/>
      <c r="X714" s="3"/>
    </row>
    <row r="715" spans="23:24" s="1" customFormat="1" x14ac:dyDescent="0.3">
      <c r="W715" s="2"/>
      <c r="X715" s="3"/>
    </row>
    <row r="716" spans="23:24" s="1" customFormat="1" x14ac:dyDescent="0.3">
      <c r="W716" s="2"/>
      <c r="X716" s="3"/>
    </row>
    <row r="717" spans="23:24" s="1" customFormat="1" x14ac:dyDescent="0.3">
      <c r="W717" s="2"/>
      <c r="X717" s="3"/>
    </row>
    <row r="718" spans="23:24" s="1" customFormat="1" x14ac:dyDescent="0.3">
      <c r="W718" s="2"/>
      <c r="X718" s="3"/>
    </row>
    <row r="719" spans="23:24" s="1" customFormat="1" x14ac:dyDescent="0.3">
      <c r="W719" s="2"/>
      <c r="X719" s="3"/>
    </row>
    <row r="720" spans="23:24" s="1" customFormat="1" x14ac:dyDescent="0.3">
      <c r="W720" s="2"/>
      <c r="X720" s="3"/>
    </row>
    <row r="721" spans="23:24" s="1" customFormat="1" x14ac:dyDescent="0.3">
      <c r="W721" s="2"/>
      <c r="X721" s="3"/>
    </row>
    <row r="722" spans="23:24" s="1" customFormat="1" x14ac:dyDescent="0.3">
      <c r="W722" s="2"/>
      <c r="X722" s="3"/>
    </row>
    <row r="723" spans="23:24" s="1" customFormat="1" x14ac:dyDescent="0.3">
      <c r="W723" s="2"/>
      <c r="X723" s="3"/>
    </row>
    <row r="724" spans="23:24" s="1" customFormat="1" x14ac:dyDescent="0.3">
      <c r="W724" s="2"/>
      <c r="X724" s="3"/>
    </row>
    <row r="725" spans="23:24" s="1" customFormat="1" x14ac:dyDescent="0.3">
      <c r="W725" s="2"/>
      <c r="X725" s="3"/>
    </row>
    <row r="726" spans="23:24" s="1" customFormat="1" x14ac:dyDescent="0.3">
      <c r="W726" s="2"/>
      <c r="X726" s="3"/>
    </row>
    <row r="727" spans="23:24" s="1" customFormat="1" x14ac:dyDescent="0.3">
      <c r="W727" s="2"/>
      <c r="X727" s="3"/>
    </row>
    <row r="728" spans="23:24" s="1" customFormat="1" x14ac:dyDescent="0.3">
      <c r="W728" s="2"/>
      <c r="X728" s="3"/>
    </row>
    <row r="729" spans="23:24" s="1" customFormat="1" x14ac:dyDescent="0.3">
      <c r="W729" s="2"/>
      <c r="X729" s="3"/>
    </row>
    <row r="730" spans="23:24" s="1" customFormat="1" x14ac:dyDescent="0.3">
      <c r="W730" s="2"/>
      <c r="X730" s="3"/>
    </row>
    <row r="731" spans="23:24" s="1" customFormat="1" x14ac:dyDescent="0.3">
      <c r="W731" s="2"/>
      <c r="X731" s="3"/>
    </row>
    <row r="732" spans="23:24" s="1" customFormat="1" x14ac:dyDescent="0.3">
      <c r="W732" s="2"/>
      <c r="X732" s="3"/>
    </row>
    <row r="733" spans="23:24" s="1" customFormat="1" x14ac:dyDescent="0.3">
      <c r="W733" s="2"/>
      <c r="X733" s="3"/>
    </row>
    <row r="734" spans="23:24" s="1" customFormat="1" x14ac:dyDescent="0.3">
      <c r="W734" s="2"/>
      <c r="X734" s="3"/>
    </row>
    <row r="735" spans="23:24" s="1" customFormat="1" x14ac:dyDescent="0.3">
      <c r="W735" s="2"/>
      <c r="X735" s="3"/>
    </row>
    <row r="736" spans="23:24" s="1" customFormat="1" x14ac:dyDescent="0.3">
      <c r="W736" s="2"/>
      <c r="X736" s="3"/>
    </row>
    <row r="737" spans="23:24" s="1" customFormat="1" x14ac:dyDescent="0.3">
      <c r="W737" s="2"/>
      <c r="X737" s="3"/>
    </row>
    <row r="738" spans="23:24" s="1" customFormat="1" x14ac:dyDescent="0.3">
      <c r="W738" s="2"/>
      <c r="X738" s="3"/>
    </row>
    <row r="739" spans="23:24" s="1" customFormat="1" x14ac:dyDescent="0.3">
      <c r="W739" s="2"/>
      <c r="X739" s="3"/>
    </row>
    <row r="740" spans="23:24" s="1" customFormat="1" x14ac:dyDescent="0.3">
      <c r="W740" s="2"/>
      <c r="X740" s="3"/>
    </row>
    <row r="741" spans="23:24" s="1" customFormat="1" x14ac:dyDescent="0.3">
      <c r="W741" s="2"/>
      <c r="X741" s="3"/>
    </row>
    <row r="742" spans="23:24" s="1" customFormat="1" x14ac:dyDescent="0.3">
      <c r="W742" s="2"/>
      <c r="X742" s="3"/>
    </row>
    <row r="743" spans="23:24" s="1" customFormat="1" x14ac:dyDescent="0.3">
      <c r="W743" s="2"/>
      <c r="X743" s="3"/>
    </row>
    <row r="744" spans="23:24" s="1" customFormat="1" x14ac:dyDescent="0.3">
      <c r="W744" s="2"/>
      <c r="X744" s="3"/>
    </row>
    <row r="745" spans="23:24" s="1" customFormat="1" x14ac:dyDescent="0.3">
      <c r="W745" s="2"/>
      <c r="X745" s="3"/>
    </row>
    <row r="746" spans="23:24" s="1" customFormat="1" x14ac:dyDescent="0.3">
      <c r="W746" s="2"/>
      <c r="X746" s="3"/>
    </row>
    <row r="747" spans="23:24" s="1" customFormat="1" x14ac:dyDescent="0.3">
      <c r="W747" s="2"/>
      <c r="X747" s="3"/>
    </row>
    <row r="748" spans="23:24" s="1" customFormat="1" x14ac:dyDescent="0.3">
      <c r="W748" s="2"/>
      <c r="X748" s="3"/>
    </row>
    <row r="749" spans="23:24" s="1" customFormat="1" x14ac:dyDescent="0.3">
      <c r="W749" s="2"/>
      <c r="X749" s="3"/>
    </row>
    <row r="750" spans="23:24" s="1" customFormat="1" x14ac:dyDescent="0.3">
      <c r="W750" s="2"/>
      <c r="X750" s="3"/>
    </row>
    <row r="751" spans="23:24" s="1" customFormat="1" x14ac:dyDescent="0.3">
      <c r="W751" s="2"/>
      <c r="X751" s="3"/>
    </row>
    <row r="752" spans="23:24" s="1" customFormat="1" x14ac:dyDescent="0.3">
      <c r="W752" s="2"/>
      <c r="X752" s="3"/>
    </row>
    <row r="753" spans="23:24" s="1" customFormat="1" x14ac:dyDescent="0.3">
      <c r="W753" s="2"/>
      <c r="X753" s="3"/>
    </row>
    <row r="754" spans="23:24" s="1" customFormat="1" x14ac:dyDescent="0.3">
      <c r="W754" s="2"/>
      <c r="X754" s="3"/>
    </row>
    <row r="755" spans="23:24" s="1" customFormat="1" x14ac:dyDescent="0.3">
      <c r="W755" s="2"/>
      <c r="X755" s="3"/>
    </row>
    <row r="756" spans="23:24" s="1" customFormat="1" x14ac:dyDescent="0.3">
      <c r="W756" s="2"/>
      <c r="X756" s="3"/>
    </row>
    <row r="757" spans="23:24" s="1" customFormat="1" x14ac:dyDescent="0.3">
      <c r="W757" s="2"/>
      <c r="X757" s="3"/>
    </row>
    <row r="758" spans="23:24" s="1" customFormat="1" x14ac:dyDescent="0.3">
      <c r="W758" s="2"/>
      <c r="X758" s="3"/>
    </row>
    <row r="759" spans="23:24" s="1" customFormat="1" x14ac:dyDescent="0.3">
      <c r="W759" s="2"/>
      <c r="X759" s="3"/>
    </row>
    <row r="760" spans="23:24" s="1" customFormat="1" x14ac:dyDescent="0.3">
      <c r="W760" s="2"/>
      <c r="X760" s="3"/>
    </row>
    <row r="761" spans="23:24" s="1" customFormat="1" x14ac:dyDescent="0.3">
      <c r="W761" s="2"/>
      <c r="X761" s="3"/>
    </row>
    <row r="762" spans="23:24" s="1" customFormat="1" x14ac:dyDescent="0.3">
      <c r="W762" s="2"/>
      <c r="X762" s="3"/>
    </row>
    <row r="763" spans="23:24" s="1" customFormat="1" x14ac:dyDescent="0.3">
      <c r="W763" s="2"/>
      <c r="X763" s="3"/>
    </row>
    <row r="764" spans="23:24" s="1" customFormat="1" x14ac:dyDescent="0.3">
      <c r="W764" s="2"/>
      <c r="X764" s="3"/>
    </row>
    <row r="765" spans="23:24" s="1" customFormat="1" x14ac:dyDescent="0.3">
      <c r="W765" s="2"/>
      <c r="X765" s="3"/>
    </row>
    <row r="766" spans="23:24" s="1" customFormat="1" x14ac:dyDescent="0.3">
      <c r="W766" s="2"/>
      <c r="X766" s="3"/>
    </row>
    <row r="767" spans="23:24" s="1" customFormat="1" x14ac:dyDescent="0.3">
      <c r="W767" s="2"/>
      <c r="X767" s="3"/>
    </row>
    <row r="768" spans="23:24" s="1" customFormat="1" x14ac:dyDescent="0.3">
      <c r="W768" s="2"/>
      <c r="X768" s="3"/>
    </row>
    <row r="769" spans="23:24" s="1" customFormat="1" x14ac:dyDescent="0.3">
      <c r="W769" s="2"/>
      <c r="X769" s="3"/>
    </row>
    <row r="770" spans="23:24" s="1" customFormat="1" x14ac:dyDescent="0.3">
      <c r="W770" s="2"/>
      <c r="X770" s="3"/>
    </row>
    <row r="771" spans="23:24" s="1" customFormat="1" x14ac:dyDescent="0.3">
      <c r="W771" s="2"/>
      <c r="X771" s="3"/>
    </row>
    <row r="772" spans="23:24" s="1" customFormat="1" x14ac:dyDescent="0.3">
      <c r="W772" s="2"/>
      <c r="X772" s="3"/>
    </row>
    <row r="773" spans="23:24" s="1" customFormat="1" x14ac:dyDescent="0.3">
      <c r="W773" s="2"/>
      <c r="X773" s="3"/>
    </row>
    <row r="774" spans="23:24" s="1" customFormat="1" x14ac:dyDescent="0.3">
      <c r="W774" s="2"/>
      <c r="X774" s="3"/>
    </row>
    <row r="775" spans="23:24" s="1" customFormat="1" x14ac:dyDescent="0.3">
      <c r="W775" s="2"/>
      <c r="X775" s="3"/>
    </row>
    <row r="776" spans="23:24" s="1" customFormat="1" x14ac:dyDescent="0.3">
      <c r="W776" s="2"/>
      <c r="X776" s="3"/>
    </row>
    <row r="777" spans="23:24" s="1" customFormat="1" x14ac:dyDescent="0.3">
      <c r="W777" s="2"/>
      <c r="X777" s="3"/>
    </row>
    <row r="778" spans="23:24" s="1" customFormat="1" x14ac:dyDescent="0.3">
      <c r="W778" s="2"/>
      <c r="X778" s="3"/>
    </row>
    <row r="779" spans="23:24" s="1" customFormat="1" x14ac:dyDescent="0.3">
      <c r="W779" s="2"/>
      <c r="X779" s="3"/>
    </row>
    <row r="780" spans="23:24" s="1" customFormat="1" x14ac:dyDescent="0.3">
      <c r="W780" s="2"/>
      <c r="X780" s="3"/>
    </row>
    <row r="781" spans="23:24" s="1" customFormat="1" x14ac:dyDescent="0.3">
      <c r="W781" s="2"/>
      <c r="X781" s="3"/>
    </row>
    <row r="782" spans="23:24" s="1" customFormat="1" x14ac:dyDescent="0.3">
      <c r="W782" s="2"/>
      <c r="X782" s="3"/>
    </row>
    <row r="783" spans="23:24" s="1" customFormat="1" x14ac:dyDescent="0.3">
      <c r="W783" s="2"/>
      <c r="X783" s="3"/>
    </row>
    <row r="784" spans="23:24" s="1" customFormat="1" x14ac:dyDescent="0.3">
      <c r="W784" s="2"/>
      <c r="X784" s="3"/>
    </row>
    <row r="785" spans="23:24" s="1" customFormat="1" x14ac:dyDescent="0.3">
      <c r="W785" s="2"/>
      <c r="X785" s="3"/>
    </row>
    <row r="786" spans="23:24" s="1" customFormat="1" x14ac:dyDescent="0.3">
      <c r="W786" s="2"/>
      <c r="X786" s="3"/>
    </row>
    <row r="787" spans="23:24" s="1" customFormat="1" x14ac:dyDescent="0.3">
      <c r="W787" s="2"/>
      <c r="X787" s="3"/>
    </row>
    <row r="788" spans="23:24" s="1" customFormat="1" x14ac:dyDescent="0.3">
      <c r="W788" s="2"/>
      <c r="X788" s="3"/>
    </row>
    <row r="789" spans="23:24" s="1" customFormat="1" x14ac:dyDescent="0.3">
      <c r="W789" s="2"/>
      <c r="X789" s="3"/>
    </row>
    <row r="790" spans="23:24" s="1" customFormat="1" x14ac:dyDescent="0.3">
      <c r="W790" s="2"/>
      <c r="X790" s="3"/>
    </row>
    <row r="791" spans="23:24" s="1" customFormat="1" x14ac:dyDescent="0.3">
      <c r="W791" s="2"/>
      <c r="X791" s="3"/>
    </row>
    <row r="792" spans="23:24" s="1" customFormat="1" x14ac:dyDescent="0.3">
      <c r="W792" s="2"/>
      <c r="X792" s="3"/>
    </row>
    <row r="793" spans="23:24" s="1" customFormat="1" x14ac:dyDescent="0.3">
      <c r="W793" s="2"/>
      <c r="X793" s="3"/>
    </row>
    <row r="794" spans="23:24" s="1" customFormat="1" x14ac:dyDescent="0.3">
      <c r="W794" s="2"/>
      <c r="X794" s="3"/>
    </row>
    <row r="795" spans="23:24" s="1" customFormat="1" x14ac:dyDescent="0.3">
      <c r="W795" s="2"/>
      <c r="X795" s="3"/>
    </row>
    <row r="796" spans="23:24" s="1" customFormat="1" x14ac:dyDescent="0.3">
      <c r="W796" s="2"/>
      <c r="X796" s="3"/>
    </row>
    <row r="797" spans="23:24" s="1" customFormat="1" x14ac:dyDescent="0.3">
      <c r="W797" s="2"/>
      <c r="X797" s="3"/>
    </row>
    <row r="798" spans="23:24" s="1" customFormat="1" x14ac:dyDescent="0.3">
      <c r="W798" s="2"/>
      <c r="X798" s="3"/>
    </row>
    <row r="799" spans="23:24" s="1" customFormat="1" x14ac:dyDescent="0.3">
      <c r="W799" s="2"/>
      <c r="X799" s="3"/>
    </row>
    <row r="800" spans="23:24" s="1" customFormat="1" x14ac:dyDescent="0.3">
      <c r="W800" s="2"/>
      <c r="X800" s="3"/>
    </row>
    <row r="801" spans="23:24" s="1" customFormat="1" x14ac:dyDescent="0.3">
      <c r="W801" s="2"/>
      <c r="X801" s="3"/>
    </row>
    <row r="802" spans="23:24" s="1" customFormat="1" x14ac:dyDescent="0.3">
      <c r="W802" s="2"/>
      <c r="X802" s="3"/>
    </row>
    <row r="803" spans="23:24" s="1" customFormat="1" x14ac:dyDescent="0.3">
      <c r="W803" s="2"/>
      <c r="X803" s="3"/>
    </row>
    <row r="804" spans="23:24" s="1" customFormat="1" x14ac:dyDescent="0.3">
      <c r="W804" s="2"/>
      <c r="X804" s="3"/>
    </row>
    <row r="805" spans="23:24" s="1" customFormat="1" x14ac:dyDescent="0.3">
      <c r="W805" s="2"/>
      <c r="X805" s="3"/>
    </row>
    <row r="806" spans="23:24" s="1" customFormat="1" x14ac:dyDescent="0.3">
      <c r="W806" s="2"/>
      <c r="X806" s="3"/>
    </row>
    <row r="807" spans="23:24" s="1" customFormat="1" x14ac:dyDescent="0.3">
      <c r="W807" s="2"/>
      <c r="X807" s="3"/>
    </row>
    <row r="808" spans="23:24" s="1" customFormat="1" x14ac:dyDescent="0.3">
      <c r="W808" s="2"/>
      <c r="X808" s="3"/>
    </row>
    <row r="809" spans="23:24" s="1" customFormat="1" x14ac:dyDescent="0.3">
      <c r="W809" s="2"/>
      <c r="X809" s="3"/>
    </row>
    <row r="810" spans="23:24" s="1" customFormat="1" x14ac:dyDescent="0.3">
      <c r="W810" s="2"/>
      <c r="X810" s="3"/>
    </row>
    <row r="811" spans="23:24" s="1" customFormat="1" x14ac:dyDescent="0.3">
      <c r="W811" s="2"/>
      <c r="X811" s="3"/>
    </row>
    <row r="812" spans="23:24" s="1" customFormat="1" x14ac:dyDescent="0.3">
      <c r="W812" s="2"/>
      <c r="X812" s="3"/>
    </row>
    <row r="813" spans="23:24" s="1" customFormat="1" x14ac:dyDescent="0.3">
      <c r="W813" s="2"/>
      <c r="X813" s="3"/>
    </row>
    <row r="814" spans="23:24" s="1" customFormat="1" x14ac:dyDescent="0.3">
      <c r="W814" s="2"/>
      <c r="X814" s="3"/>
    </row>
    <row r="815" spans="23:24" s="1" customFormat="1" x14ac:dyDescent="0.3">
      <c r="W815" s="2"/>
      <c r="X815" s="3"/>
    </row>
    <row r="816" spans="23:24" s="1" customFormat="1" x14ac:dyDescent="0.3">
      <c r="W816" s="2"/>
      <c r="X816" s="3"/>
    </row>
    <row r="817" spans="23:24" s="1" customFormat="1" x14ac:dyDescent="0.3">
      <c r="W817" s="2"/>
      <c r="X817" s="3"/>
    </row>
    <row r="818" spans="23:24" s="1" customFormat="1" x14ac:dyDescent="0.3">
      <c r="W818" s="2"/>
      <c r="X818" s="3"/>
    </row>
    <row r="819" spans="23:24" s="1" customFormat="1" x14ac:dyDescent="0.3">
      <c r="W819" s="2"/>
      <c r="X819" s="3"/>
    </row>
    <row r="820" spans="23:24" s="1" customFormat="1" x14ac:dyDescent="0.3">
      <c r="W820" s="2"/>
      <c r="X820" s="3"/>
    </row>
    <row r="821" spans="23:24" s="1" customFormat="1" x14ac:dyDescent="0.3">
      <c r="W821" s="2"/>
      <c r="X821" s="3"/>
    </row>
    <row r="822" spans="23:24" s="1" customFormat="1" x14ac:dyDescent="0.3">
      <c r="W822" s="2"/>
      <c r="X822" s="3"/>
    </row>
    <row r="823" spans="23:24" s="1" customFormat="1" x14ac:dyDescent="0.3">
      <c r="W823" s="2"/>
      <c r="X823" s="3"/>
    </row>
    <row r="824" spans="23:24" s="1" customFormat="1" x14ac:dyDescent="0.3">
      <c r="W824" s="2"/>
      <c r="X824" s="3"/>
    </row>
    <row r="825" spans="23:24" s="1" customFormat="1" x14ac:dyDescent="0.3">
      <c r="W825" s="2"/>
      <c r="X825" s="3"/>
    </row>
    <row r="826" spans="23:24" s="1" customFormat="1" x14ac:dyDescent="0.3">
      <c r="W826" s="2"/>
      <c r="X826" s="3"/>
    </row>
    <row r="827" spans="23:24" s="1" customFormat="1" x14ac:dyDescent="0.3">
      <c r="W827" s="2"/>
      <c r="X827" s="3"/>
    </row>
    <row r="828" spans="23:24" s="1" customFormat="1" x14ac:dyDescent="0.3">
      <c r="W828" s="2"/>
      <c r="X828" s="3"/>
    </row>
    <row r="829" spans="23:24" s="1" customFormat="1" x14ac:dyDescent="0.3">
      <c r="W829" s="2"/>
      <c r="X829" s="3"/>
    </row>
    <row r="830" spans="23:24" s="1" customFormat="1" x14ac:dyDescent="0.3">
      <c r="W830" s="2"/>
      <c r="X830" s="3"/>
    </row>
    <row r="831" spans="23:24" s="1" customFormat="1" x14ac:dyDescent="0.3">
      <c r="W831" s="2"/>
      <c r="X831" s="3"/>
    </row>
    <row r="832" spans="23:24" s="1" customFormat="1" x14ac:dyDescent="0.3">
      <c r="W832" s="2"/>
      <c r="X832" s="3"/>
    </row>
    <row r="833" spans="23:24" s="1" customFormat="1" x14ac:dyDescent="0.3">
      <c r="W833" s="2"/>
      <c r="X833" s="3"/>
    </row>
    <row r="834" spans="23:24" s="1" customFormat="1" x14ac:dyDescent="0.3">
      <c r="W834" s="2"/>
      <c r="X834" s="3"/>
    </row>
    <row r="835" spans="23:24" s="1" customFormat="1" x14ac:dyDescent="0.3">
      <c r="W835" s="2"/>
      <c r="X835" s="3"/>
    </row>
    <row r="836" spans="23:24" s="1" customFormat="1" x14ac:dyDescent="0.3">
      <c r="W836" s="2"/>
      <c r="X836" s="3"/>
    </row>
    <row r="837" spans="23:24" s="1" customFormat="1" x14ac:dyDescent="0.3">
      <c r="W837" s="2"/>
      <c r="X837" s="3"/>
    </row>
    <row r="838" spans="23:24" s="1" customFormat="1" x14ac:dyDescent="0.3">
      <c r="W838" s="2"/>
      <c r="X838" s="3"/>
    </row>
    <row r="839" spans="23:24" s="1" customFormat="1" x14ac:dyDescent="0.3">
      <c r="W839" s="2"/>
      <c r="X839" s="3"/>
    </row>
    <row r="840" spans="23:24" s="1" customFormat="1" x14ac:dyDescent="0.3">
      <c r="W840" s="2"/>
      <c r="X840" s="3"/>
    </row>
    <row r="841" spans="23:24" s="1" customFormat="1" x14ac:dyDescent="0.3">
      <c r="W841" s="2"/>
      <c r="X841" s="3"/>
    </row>
    <row r="842" spans="23:24" s="1" customFormat="1" x14ac:dyDescent="0.3">
      <c r="W842" s="2"/>
      <c r="X842" s="3"/>
    </row>
    <row r="843" spans="23:24" s="1" customFormat="1" x14ac:dyDescent="0.3">
      <c r="W843" s="2"/>
      <c r="X843" s="3"/>
    </row>
    <row r="844" spans="23:24" s="1" customFormat="1" x14ac:dyDescent="0.3">
      <c r="W844" s="2"/>
      <c r="X844" s="3"/>
    </row>
    <row r="845" spans="23:24" s="1" customFormat="1" x14ac:dyDescent="0.3">
      <c r="W845" s="2"/>
      <c r="X845" s="3"/>
    </row>
    <row r="846" spans="23:24" s="1" customFormat="1" x14ac:dyDescent="0.3">
      <c r="W846" s="2"/>
      <c r="X846" s="3"/>
    </row>
    <row r="847" spans="23:24" s="1" customFormat="1" x14ac:dyDescent="0.3">
      <c r="W847" s="2"/>
      <c r="X847" s="3"/>
    </row>
    <row r="848" spans="23:24" s="1" customFormat="1" x14ac:dyDescent="0.3">
      <c r="W848" s="2"/>
      <c r="X848" s="3"/>
    </row>
    <row r="849" spans="23:24" s="1" customFormat="1" x14ac:dyDescent="0.3">
      <c r="W849" s="2"/>
      <c r="X849" s="3"/>
    </row>
    <row r="850" spans="23:24" s="1" customFormat="1" x14ac:dyDescent="0.3">
      <c r="W850" s="2"/>
      <c r="X850" s="3"/>
    </row>
    <row r="851" spans="23:24" s="1" customFormat="1" x14ac:dyDescent="0.3">
      <c r="W851" s="2"/>
      <c r="X851" s="3"/>
    </row>
    <row r="852" spans="23:24" s="1" customFormat="1" x14ac:dyDescent="0.3">
      <c r="W852" s="2"/>
      <c r="X852" s="3"/>
    </row>
    <row r="853" spans="23:24" s="1" customFormat="1" x14ac:dyDescent="0.3">
      <c r="W853" s="2"/>
      <c r="X853" s="3"/>
    </row>
    <row r="854" spans="23:24" s="1" customFormat="1" x14ac:dyDescent="0.3">
      <c r="W854" s="2"/>
      <c r="X854" s="3"/>
    </row>
    <row r="855" spans="23:24" s="1" customFormat="1" x14ac:dyDescent="0.3">
      <c r="W855" s="2"/>
      <c r="X855" s="3"/>
    </row>
    <row r="856" spans="23:24" s="1" customFormat="1" x14ac:dyDescent="0.3">
      <c r="W856" s="2"/>
      <c r="X856" s="3"/>
    </row>
    <row r="857" spans="23:24" s="1" customFormat="1" x14ac:dyDescent="0.3">
      <c r="W857" s="2"/>
      <c r="X857" s="3"/>
    </row>
    <row r="858" spans="23:24" s="1" customFormat="1" x14ac:dyDescent="0.3">
      <c r="W858" s="2"/>
      <c r="X858" s="3"/>
    </row>
    <row r="859" spans="23:24" s="1" customFormat="1" x14ac:dyDescent="0.3">
      <c r="W859" s="2"/>
      <c r="X859" s="3"/>
    </row>
    <row r="860" spans="23:24" s="1" customFormat="1" x14ac:dyDescent="0.3">
      <c r="W860" s="2"/>
      <c r="X860" s="3"/>
    </row>
    <row r="861" spans="23:24" s="1" customFormat="1" x14ac:dyDescent="0.3">
      <c r="W861" s="2"/>
      <c r="X861" s="3"/>
    </row>
    <row r="862" spans="23:24" s="1" customFormat="1" x14ac:dyDescent="0.3">
      <c r="W862" s="2"/>
      <c r="X862" s="3"/>
    </row>
    <row r="863" spans="23:24" s="1" customFormat="1" x14ac:dyDescent="0.3">
      <c r="W863" s="2"/>
      <c r="X863" s="3"/>
    </row>
    <row r="864" spans="23:24" s="1" customFormat="1" x14ac:dyDescent="0.3">
      <c r="W864" s="2"/>
      <c r="X864" s="3"/>
    </row>
    <row r="865" spans="23:24" s="1" customFormat="1" x14ac:dyDescent="0.3">
      <c r="W865" s="2"/>
      <c r="X865" s="3"/>
    </row>
    <row r="866" spans="23:24" s="1" customFormat="1" x14ac:dyDescent="0.3">
      <c r="W866" s="2"/>
      <c r="X866" s="3"/>
    </row>
    <row r="867" spans="23:24" s="1" customFormat="1" x14ac:dyDescent="0.3">
      <c r="W867" s="2"/>
      <c r="X867" s="3"/>
    </row>
    <row r="868" spans="23:24" s="1" customFormat="1" x14ac:dyDescent="0.3">
      <c r="W868" s="2"/>
      <c r="X868" s="3"/>
    </row>
    <row r="869" spans="23:24" s="1" customFormat="1" x14ac:dyDescent="0.3">
      <c r="W869" s="2"/>
      <c r="X869" s="3"/>
    </row>
    <row r="870" spans="23:24" s="1" customFormat="1" x14ac:dyDescent="0.3">
      <c r="W870" s="2"/>
      <c r="X870" s="3"/>
    </row>
    <row r="871" spans="23:24" s="1" customFormat="1" x14ac:dyDescent="0.3">
      <c r="W871" s="2"/>
      <c r="X871" s="3"/>
    </row>
    <row r="872" spans="23:24" s="1" customFormat="1" x14ac:dyDescent="0.3">
      <c r="W872" s="2"/>
      <c r="X872" s="3"/>
    </row>
    <row r="873" spans="23:24" s="1" customFormat="1" x14ac:dyDescent="0.3">
      <c r="W873" s="2"/>
      <c r="X873" s="3"/>
    </row>
    <row r="874" spans="23:24" s="1" customFormat="1" x14ac:dyDescent="0.3">
      <c r="W874" s="2"/>
      <c r="X874" s="3"/>
    </row>
    <row r="875" spans="23:24" s="1" customFormat="1" x14ac:dyDescent="0.3">
      <c r="W875" s="2"/>
      <c r="X875" s="3"/>
    </row>
    <row r="876" spans="23:24" s="1" customFormat="1" x14ac:dyDescent="0.3">
      <c r="W876" s="2"/>
      <c r="X876" s="3"/>
    </row>
    <row r="877" spans="23:24" s="1" customFormat="1" x14ac:dyDescent="0.3">
      <c r="W877" s="2"/>
      <c r="X877" s="3"/>
    </row>
    <row r="878" spans="23:24" s="1" customFormat="1" x14ac:dyDescent="0.3">
      <c r="W878" s="2"/>
      <c r="X878" s="3"/>
    </row>
    <row r="879" spans="23:24" s="1" customFormat="1" x14ac:dyDescent="0.3">
      <c r="W879" s="2"/>
      <c r="X879" s="3"/>
    </row>
    <row r="880" spans="23:24" s="1" customFormat="1" x14ac:dyDescent="0.3">
      <c r="W880" s="2"/>
      <c r="X880" s="3"/>
    </row>
    <row r="881" spans="23:24" s="1" customFormat="1" x14ac:dyDescent="0.3">
      <c r="W881" s="2"/>
      <c r="X881" s="3"/>
    </row>
    <row r="882" spans="23:24" s="1" customFormat="1" x14ac:dyDescent="0.3">
      <c r="W882" s="2"/>
      <c r="X882" s="3"/>
    </row>
    <row r="883" spans="23:24" s="1" customFormat="1" x14ac:dyDescent="0.3">
      <c r="W883" s="2"/>
      <c r="X883" s="3"/>
    </row>
    <row r="884" spans="23:24" s="1" customFormat="1" x14ac:dyDescent="0.3">
      <c r="W884" s="2"/>
      <c r="X884" s="3"/>
    </row>
    <row r="885" spans="23:24" s="1" customFormat="1" x14ac:dyDescent="0.3">
      <c r="W885" s="2"/>
      <c r="X885" s="3"/>
    </row>
    <row r="886" spans="23:24" s="1" customFormat="1" x14ac:dyDescent="0.3">
      <c r="W886" s="2"/>
      <c r="X886" s="3"/>
    </row>
    <row r="887" spans="23:24" s="1" customFormat="1" x14ac:dyDescent="0.3">
      <c r="W887" s="2"/>
      <c r="X887" s="3"/>
    </row>
    <row r="888" spans="23:24" s="1" customFormat="1" x14ac:dyDescent="0.3">
      <c r="W888" s="2"/>
      <c r="X888" s="3"/>
    </row>
    <row r="889" spans="23:24" s="1" customFormat="1" x14ac:dyDescent="0.3">
      <c r="W889" s="2"/>
      <c r="X889" s="3"/>
    </row>
    <row r="890" spans="23:24" s="1" customFormat="1" x14ac:dyDescent="0.3">
      <c r="W890" s="2"/>
      <c r="X890" s="3"/>
    </row>
    <row r="891" spans="23:24" s="1" customFormat="1" x14ac:dyDescent="0.3">
      <c r="W891" s="2"/>
      <c r="X891" s="3"/>
    </row>
    <row r="892" spans="23:24" s="1" customFormat="1" x14ac:dyDescent="0.3">
      <c r="W892" s="2"/>
      <c r="X892" s="3"/>
    </row>
    <row r="893" spans="23:24" s="1" customFormat="1" x14ac:dyDescent="0.3">
      <c r="W893" s="2"/>
      <c r="X893" s="3"/>
    </row>
    <row r="894" spans="23:24" s="1" customFormat="1" x14ac:dyDescent="0.3">
      <c r="W894" s="2"/>
      <c r="X894" s="3"/>
    </row>
    <row r="895" spans="23:24" s="1" customFormat="1" x14ac:dyDescent="0.3">
      <c r="W895" s="2"/>
      <c r="X895" s="3"/>
    </row>
    <row r="896" spans="23:24" s="1" customFormat="1" x14ac:dyDescent="0.3">
      <c r="W896" s="2"/>
      <c r="X896" s="3"/>
    </row>
    <row r="897" spans="23:24" s="1" customFormat="1" x14ac:dyDescent="0.3">
      <c r="W897" s="2"/>
      <c r="X897" s="3"/>
    </row>
    <row r="898" spans="23:24" s="1" customFormat="1" x14ac:dyDescent="0.3">
      <c r="W898" s="2"/>
      <c r="X898" s="3"/>
    </row>
    <row r="899" spans="23:24" s="1" customFormat="1" x14ac:dyDescent="0.3">
      <c r="W899" s="2"/>
      <c r="X899" s="3"/>
    </row>
    <row r="900" spans="23:24" s="1" customFormat="1" x14ac:dyDescent="0.3">
      <c r="W900" s="2"/>
      <c r="X900" s="3"/>
    </row>
    <row r="901" spans="23:24" s="1" customFormat="1" x14ac:dyDescent="0.3">
      <c r="W901" s="2"/>
      <c r="X901" s="3"/>
    </row>
    <row r="902" spans="23:24" s="1" customFormat="1" x14ac:dyDescent="0.3">
      <c r="W902" s="2"/>
      <c r="X902" s="3"/>
    </row>
    <row r="903" spans="23:24" s="1" customFormat="1" x14ac:dyDescent="0.3">
      <c r="W903" s="2"/>
      <c r="X903" s="3"/>
    </row>
    <row r="904" spans="23:24" s="1" customFormat="1" x14ac:dyDescent="0.3">
      <c r="W904" s="2"/>
      <c r="X904" s="3"/>
    </row>
    <row r="905" spans="23:24" s="1" customFormat="1" x14ac:dyDescent="0.3">
      <c r="W905" s="2"/>
      <c r="X905" s="3"/>
    </row>
    <row r="906" spans="23:24" s="1" customFormat="1" x14ac:dyDescent="0.3">
      <c r="W906" s="2"/>
      <c r="X906" s="3"/>
    </row>
    <row r="907" spans="23:24" s="1" customFormat="1" x14ac:dyDescent="0.3">
      <c r="W907" s="2"/>
      <c r="X907" s="3"/>
    </row>
    <row r="908" spans="23:24" s="1" customFormat="1" x14ac:dyDescent="0.3">
      <c r="W908" s="2"/>
      <c r="X908" s="3"/>
    </row>
    <row r="909" spans="23:24" s="1" customFormat="1" x14ac:dyDescent="0.3">
      <c r="W909" s="2"/>
      <c r="X909" s="3"/>
    </row>
    <row r="910" spans="23:24" s="1" customFormat="1" x14ac:dyDescent="0.3">
      <c r="W910" s="2"/>
      <c r="X910" s="3"/>
    </row>
    <row r="911" spans="23:24" s="1" customFormat="1" x14ac:dyDescent="0.3">
      <c r="W911" s="2"/>
      <c r="X911" s="3"/>
    </row>
    <row r="912" spans="23:24" s="1" customFormat="1" x14ac:dyDescent="0.3">
      <c r="W912" s="2"/>
      <c r="X912" s="3"/>
    </row>
    <row r="913" spans="23:24" s="1" customFormat="1" x14ac:dyDescent="0.3">
      <c r="W913" s="2"/>
      <c r="X913" s="3"/>
    </row>
    <row r="914" spans="23:24" s="1" customFormat="1" x14ac:dyDescent="0.3">
      <c r="W914" s="2"/>
      <c r="X914" s="3"/>
    </row>
    <row r="915" spans="23:24" s="1" customFormat="1" x14ac:dyDescent="0.3">
      <c r="W915" s="2"/>
      <c r="X915" s="3"/>
    </row>
    <row r="916" spans="23:24" s="1" customFormat="1" x14ac:dyDescent="0.3">
      <c r="W916" s="2"/>
      <c r="X916" s="3"/>
    </row>
    <row r="917" spans="23:24" s="1" customFormat="1" x14ac:dyDescent="0.3">
      <c r="W917" s="2"/>
      <c r="X917" s="3"/>
    </row>
    <row r="918" spans="23:24" s="1" customFormat="1" x14ac:dyDescent="0.3">
      <c r="W918" s="2"/>
      <c r="X918" s="3"/>
    </row>
    <row r="919" spans="23:24" s="1" customFormat="1" x14ac:dyDescent="0.3">
      <c r="W919" s="2"/>
      <c r="X919" s="3"/>
    </row>
    <row r="920" spans="23:24" s="1" customFormat="1" x14ac:dyDescent="0.3">
      <c r="W920" s="2"/>
      <c r="X920" s="3"/>
    </row>
    <row r="921" spans="23:24" s="1" customFormat="1" x14ac:dyDescent="0.3">
      <c r="W921" s="2"/>
      <c r="X921" s="3"/>
    </row>
    <row r="922" spans="23:24" s="1" customFormat="1" x14ac:dyDescent="0.3">
      <c r="W922" s="2"/>
      <c r="X922" s="3"/>
    </row>
    <row r="923" spans="23:24" s="1" customFormat="1" x14ac:dyDescent="0.3">
      <c r="W923" s="2"/>
      <c r="X923" s="3"/>
    </row>
    <row r="924" spans="23:24" s="1" customFormat="1" x14ac:dyDescent="0.3">
      <c r="W924" s="2"/>
      <c r="X924" s="3"/>
    </row>
    <row r="925" spans="23:24" s="1" customFormat="1" x14ac:dyDescent="0.3">
      <c r="W925" s="2"/>
      <c r="X925" s="3"/>
    </row>
    <row r="926" spans="23:24" s="1" customFormat="1" x14ac:dyDescent="0.3">
      <c r="W926" s="2"/>
      <c r="X926" s="3"/>
    </row>
    <row r="927" spans="23:24" s="1" customFormat="1" x14ac:dyDescent="0.3">
      <c r="W927" s="2"/>
      <c r="X927" s="3"/>
    </row>
    <row r="928" spans="23:24" s="1" customFormat="1" x14ac:dyDescent="0.3">
      <c r="W928" s="2"/>
      <c r="X928" s="3"/>
    </row>
    <row r="929" spans="23:24" s="1" customFormat="1" x14ac:dyDescent="0.3">
      <c r="W929" s="2"/>
      <c r="X929" s="3"/>
    </row>
    <row r="930" spans="23:24" s="1" customFormat="1" x14ac:dyDescent="0.3">
      <c r="W930" s="2"/>
      <c r="X930" s="3"/>
    </row>
    <row r="931" spans="23:24" s="1" customFormat="1" x14ac:dyDescent="0.3">
      <c r="W931" s="2"/>
      <c r="X931" s="3"/>
    </row>
    <row r="932" spans="23:24" s="1" customFormat="1" x14ac:dyDescent="0.3">
      <c r="W932" s="2"/>
      <c r="X932" s="3"/>
    </row>
    <row r="933" spans="23:24" s="1" customFormat="1" x14ac:dyDescent="0.3">
      <c r="W933" s="2"/>
      <c r="X933" s="3"/>
    </row>
    <row r="934" spans="23:24" s="1" customFormat="1" x14ac:dyDescent="0.3">
      <c r="W934" s="2"/>
      <c r="X934" s="3"/>
    </row>
    <row r="935" spans="23:24" s="1" customFormat="1" x14ac:dyDescent="0.3">
      <c r="W935" s="2"/>
      <c r="X935" s="3"/>
    </row>
    <row r="936" spans="23:24" s="1" customFormat="1" x14ac:dyDescent="0.3">
      <c r="W936" s="2"/>
      <c r="X936" s="3"/>
    </row>
    <row r="937" spans="23:24" s="1" customFormat="1" x14ac:dyDescent="0.3">
      <c r="W937" s="2"/>
      <c r="X937" s="3"/>
    </row>
    <row r="938" spans="23:24" s="1" customFormat="1" x14ac:dyDescent="0.3">
      <c r="W938" s="2"/>
      <c r="X938" s="3"/>
    </row>
    <row r="939" spans="23:24" s="1" customFormat="1" x14ac:dyDescent="0.3">
      <c r="W939" s="2"/>
      <c r="X939" s="3"/>
    </row>
    <row r="940" spans="23:24" s="1" customFormat="1" x14ac:dyDescent="0.3">
      <c r="W940" s="2"/>
      <c r="X940" s="3"/>
    </row>
    <row r="941" spans="23:24" s="1" customFormat="1" x14ac:dyDescent="0.3">
      <c r="W941" s="2"/>
      <c r="X941" s="3"/>
    </row>
    <row r="942" spans="23:24" s="1" customFormat="1" x14ac:dyDescent="0.3">
      <c r="W942" s="2"/>
      <c r="X942" s="3"/>
    </row>
    <row r="943" spans="23:24" s="1" customFormat="1" x14ac:dyDescent="0.3">
      <c r="W943" s="2"/>
      <c r="X943" s="3"/>
    </row>
    <row r="944" spans="23:24" s="1" customFormat="1" x14ac:dyDescent="0.3">
      <c r="W944" s="2"/>
      <c r="X944" s="3"/>
    </row>
    <row r="945" spans="23:24" s="1" customFormat="1" x14ac:dyDescent="0.3">
      <c r="W945" s="2"/>
      <c r="X945" s="3"/>
    </row>
    <row r="946" spans="23:24" s="1" customFormat="1" x14ac:dyDescent="0.3">
      <c r="W946" s="2"/>
      <c r="X946" s="3"/>
    </row>
    <row r="947" spans="23:24" s="1" customFormat="1" x14ac:dyDescent="0.3">
      <c r="W947" s="2"/>
      <c r="X947" s="3"/>
    </row>
    <row r="948" spans="23:24" s="1" customFormat="1" x14ac:dyDescent="0.3">
      <c r="W948" s="2"/>
      <c r="X948" s="3"/>
    </row>
    <row r="949" spans="23:24" s="1" customFormat="1" x14ac:dyDescent="0.3">
      <c r="W949" s="2"/>
      <c r="X949" s="3"/>
    </row>
    <row r="950" spans="23:24" s="1" customFormat="1" x14ac:dyDescent="0.3">
      <c r="W950" s="2"/>
      <c r="X950" s="3"/>
    </row>
    <row r="951" spans="23:24" s="1" customFormat="1" x14ac:dyDescent="0.3">
      <c r="W951" s="2"/>
      <c r="X951" s="3"/>
    </row>
    <row r="952" spans="23:24" s="1" customFormat="1" x14ac:dyDescent="0.3">
      <c r="W952" s="2"/>
      <c r="X952" s="3"/>
    </row>
    <row r="953" spans="23:24" s="1" customFormat="1" x14ac:dyDescent="0.3">
      <c r="W953" s="2"/>
      <c r="X953" s="3"/>
    </row>
    <row r="954" spans="23:24" s="1" customFormat="1" x14ac:dyDescent="0.3">
      <c r="W954" s="2"/>
      <c r="X954" s="3"/>
    </row>
    <row r="955" spans="23:24" s="1" customFormat="1" x14ac:dyDescent="0.3">
      <c r="W955" s="2"/>
      <c r="X955" s="3"/>
    </row>
    <row r="956" spans="23:24" s="1" customFormat="1" x14ac:dyDescent="0.3">
      <c r="W956" s="2"/>
      <c r="X956" s="3"/>
    </row>
    <row r="957" spans="23:24" s="1" customFormat="1" x14ac:dyDescent="0.3">
      <c r="W957" s="2"/>
      <c r="X957" s="3"/>
    </row>
    <row r="958" spans="23:24" s="1" customFormat="1" x14ac:dyDescent="0.3">
      <c r="W958" s="2"/>
      <c r="X958" s="3"/>
    </row>
    <row r="959" spans="23:24" s="1" customFormat="1" x14ac:dyDescent="0.3">
      <c r="W959" s="2"/>
      <c r="X959" s="3"/>
    </row>
    <row r="960" spans="23:24" s="1" customFormat="1" x14ac:dyDescent="0.3">
      <c r="W960" s="2"/>
      <c r="X960" s="3"/>
    </row>
    <row r="961" spans="23:24" s="1" customFormat="1" x14ac:dyDescent="0.3">
      <c r="W961" s="2"/>
      <c r="X961" s="3"/>
    </row>
    <row r="962" spans="23:24" s="1" customFormat="1" x14ac:dyDescent="0.3">
      <c r="W962" s="2"/>
      <c r="X962" s="3"/>
    </row>
    <row r="963" spans="23:24" s="1" customFormat="1" x14ac:dyDescent="0.3">
      <c r="W963" s="2"/>
      <c r="X963" s="3"/>
    </row>
    <row r="964" spans="23:24" s="1" customFormat="1" x14ac:dyDescent="0.3">
      <c r="W964" s="2"/>
      <c r="X964" s="3"/>
    </row>
    <row r="965" spans="23:24" s="1" customFormat="1" x14ac:dyDescent="0.3">
      <c r="W965" s="2"/>
      <c r="X965" s="3"/>
    </row>
    <row r="966" spans="23:24" s="1" customFormat="1" x14ac:dyDescent="0.3">
      <c r="W966" s="2"/>
      <c r="X966" s="3"/>
    </row>
    <row r="967" spans="23:24" s="1" customFormat="1" x14ac:dyDescent="0.3">
      <c r="W967" s="2"/>
      <c r="X967" s="3"/>
    </row>
    <row r="968" spans="23:24" s="1" customFormat="1" x14ac:dyDescent="0.3">
      <c r="W968" s="2"/>
      <c r="X968" s="3"/>
    </row>
    <row r="969" spans="23:24" s="1" customFormat="1" x14ac:dyDescent="0.3">
      <c r="W969" s="2"/>
      <c r="X969" s="3"/>
    </row>
    <row r="970" spans="23:24" s="1" customFormat="1" x14ac:dyDescent="0.3">
      <c r="W970" s="2"/>
      <c r="X970" s="3"/>
    </row>
    <row r="971" spans="23:24" s="1" customFormat="1" x14ac:dyDescent="0.3">
      <c r="W971" s="2"/>
      <c r="X971" s="3"/>
    </row>
    <row r="972" spans="23:24" s="1" customFormat="1" x14ac:dyDescent="0.3">
      <c r="W972" s="2"/>
      <c r="X972" s="3"/>
    </row>
    <row r="973" spans="23:24" s="1" customFormat="1" x14ac:dyDescent="0.3">
      <c r="W973" s="2"/>
      <c r="X973" s="3"/>
    </row>
    <row r="974" spans="23:24" s="1" customFormat="1" x14ac:dyDescent="0.3">
      <c r="W974" s="2"/>
      <c r="X974" s="3"/>
    </row>
    <row r="975" spans="23:24" s="1" customFormat="1" x14ac:dyDescent="0.3">
      <c r="W975" s="2"/>
      <c r="X975" s="3"/>
    </row>
    <row r="976" spans="23:24" s="1" customFormat="1" x14ac:dyDescent="0.3">
      <c r="W976" s="2"/>
      <c r="X976" s="3"/>
    </row>
    <row r="977" spans="23:24" s="1" customFormat="1" x14ac:dyDescent="0.3">
      <c r="W977" s="2"/>
      <c r="X977" s="3"/>
    </row>
    <row r="978" spans="23:24" s="1" customFormat="1" x14ac:dyDescent="0.3">
      <c r="W978" s="2"/>
      <c r="X978" s="3"/>
    </row>
    <row r="979" spans="23:24" s="1" customFormat="1" x14ac:dyDescent="0.3">
      <c r="W979" s="2"/>
      <c r="X979" s="3"/>
    </row>
    <row r="980" spans="23:24" s="1" customFormat="1" x14ac:dyDescent="0.3">
      <c r="W980" s="2"/>
      <c r="X980" s="3"/>
    </row>
    <row r="981" spans="23:24" s="1" customFormat="1" x14ac:dyDescent="0.3">
      <c r="W981" s="2"/>
      <c r="X981" s="3"/>
    </row>
    <row r="982" spans="23:24" s="1" customFormat="1" x14ac:dyDescent="0.3">
      <c r="W982" s="2"/>
      <c r="X982" s="3"/>
    </row>
    <row r="983" spans="23:24" s="1" customFormat="1" x14ac:dyDescent="0.3">
      <c r="W983" s="2"/>
      <c r="X983" s="3"/>
    </row>
    <row r="984" spans="23:24" s="1" customFormat="1" x14ac:dyDescent="0.3">
      <c r="W984" s="2"/>
      <c r="X984" s="3"/>
    </row>
  </sheetData>
  <sheetProtection algorithmName="SHA-512" hashValue="lwNeWxrig6eIyRfYL/4TMdax1AexMYxG0AoI2XKJhXgGzYZsYo3O9GAX4IkKFNeHoJJKf0+rmo7Dyk9B4JLZxQ==" saltValue="82LLQDRNqecwByBNbjrpdQ==" spinCount="100000" sheet="1" objects="1" scenarios="1" formatCells="0" formatColumns="0" formatRows="0" insertColumns="0" insertRows="0" sort="0" pivotTables="0"/>
  <mergeCells count="3">
    <mergeCell ref="B8:I8"/>
    <mergeCell ref="G53:G54"/>
    <mergeCell ref="H53:H54"/>
  </mergeCells>
  <pageMargins left="0.7" right="0.7" top="0.78740157499999996" bottom="0.78740157499999996" header="0.3" footer="0.3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7"/>
  <sheetViews>
    <sheetView showGridLines="0" workbookViewId="0">
      <selection activeCell="B2" sqref="B2:C4"/>
    </sheetView>
  </sheetViews>
  <sheetFormatPr baseColWidth="10" defaultColWidth="11" defaultRowHeight="14.4" x14ac:dyDescent="0.3"/>
  <cols>
    <col min="1" max="1" width="1.44140625" style="1" customWidth="1"/>
    <col min="2" max="2" width="2.6640625" style="1" customWidth="1"/>
    <col min="3" max="3" width="35.6640625" style="1" customWidth="1"/>
    <col min="4" max="4" width="11" style="1" customWidth="1"/>
    <col min="5" max="12" width="10" style="1" customWidth="1"/>
    <col min="13" max="16384" width="11" style="1"/>
  </cols>
  <sheetData>
    <row r="1" spans="2:14" ht="15" thickBot="1" x14ac:dyDescent="0.35"/>
    <row r="2" spans="2:14" x14ac:dyDescent="0.3">
      <c r="B2" s="390" t="s">
        <v>86</v>
      </c>
      <c r="C2" s="391"/>
      <c r="D2" s="387" t="s">
        <v>45</v>
      </c>
      <c r="E2" s="396" t="s">
        <v>46</v>
      </c>
      <c r="F2" s="399" t="s">
        <v>91</v>
      </c>
      <c r="G2" s="396" t="s">
        <v>47</v>
      </c>
      <c r="H2" s="399" t="s">
        <v>48</v>
      </c>
      <c r="I2" s="387" t="s">
        <v>49</v>
      </c>
      <c r="J2" s="396" t="s">
        <v>46</v>
      </c>
      <c r="K2" s="396" t="s">
        <v>47</v>
      </c>
      <c r="L2" s="402" t="s">
        <v>50</v>
      </c>
      <c r="M2" s="387" t="s">
        <v>51</v>
      </c>
      <c r="N2" s="407" t="s">
        <v>52</v>
      </c>
    </row>
    <row r="3" spans="2:14" x14ac:dyDescent="0.3">
      <c r="B3" s="392"/>
      <c r="C3" s="393"/>
      <c r="D3" s="388"/>
      <c r="E3" s="397"/>
      <c r="F3" s="400"/>
      <c r="G3" s="397"/>
      <c r="H3" s="400"/>
      <c r="I3" s="388"/>
      <c r="J3" s="397"/>
      <c r="K3" s="397"/>
      <c r="L3" s="403"/>
      <c r="M3" s="405"/>
      <c r="N3" s="408"/>
    </row>
    <row r="4" spans="2:14" ht="15" thickBot="1" x14ac:dyDescent="0.35">
      <c r="B4" s="394"/>
      <c r="C4" s="395"/>
      <c r="D4" s="389"/>
      <c r="E4" s="398"/>
      <c r="F4" s="401"/>
      <c r="G4" s="398"/>
      <c r="H4" s="401"/>
      <c r="I4" s="389"/>
      <c r="J4" s="398"/>
      <c r="K4" s="398"/>
      <c r="L4" s="404"/>
      <c r="M4" s="406"/>
      <c r="N4" s="409"/>
    </row>
    <row r="5" spans="2:14" x14ac:dyDescent="0.3">
      <c r="B5" s="118" t="s">
        <v>12</v>
      </c>
      <c r="C5" s="119" t="s">
        <v>13</v>
      </c>
      <c r="D5" s="120"/>
      <c r="E5" s="8"/>
      <c r="F5" s="8"/>
      <c r="G5" s="8"/>
      <c r="H5" s="8"/>
      <c r="I5" s="120"/>
      <c r="J5" s="8"/>
      <c r="K5" s="8"/>
      <c r="L5" s="121"/>
      <c r="M5" s="120"/>
      <c r="N5" s="9"/>
    </row>
    <row r="6" spans="2:14" ht="15" thickBot="1" x14ac:dyDescent="0.35">
      <c r="B6" s="10" t="s">
        <v>53</v>
      </c>
      <c r="C6" s="122" t="s">
        <v>54</v>
      </c>
      <c r="D6" s="123">
        <v>26556</v>
      </c>
      <c r="E6" s="14">
        <v>1509</v>
      </c>
      <c r="F6" s="14">
        <v>0</v>
      </c>
      <c r="G6" s="14">
        <v>0</v>
      </c>
      <c r="H6" s="14">
        <f>D6+E6-F6-G6</f>
        <v>28065</v>
      </c>
      <c r="I6" s="123">
        <v>9964</v>
      </c>
      <c r="J6" s="14">
        <v>3016</v>
      </c>
      <c r="K6" s="14">
        <f>I6+J6-L6</f>
        <v>0</v>
      </c>
      <c r="L6" s="124">
        <v>12980</v>
      </c>
      <c r="M6" s="123">
        <f>D6-I6</f>
        <v>16592</v>
      </c>
      <c r="N6" s="15">
        <f>H6-L6</f>
        <v>15085</v>
      </c>
    </row>
    <row r="7" spans="2:14" x14ac:dyDescent="0.3">
      <c r="B7" s="118" t="s">
        <v>15</v>
      </c>
      <c r="C7" s="119" t="s">
        <v>2</v>
      </c>
      <c r="D7" s="125"/>
      <c r="E7" s="57"/>
      <c r="F7" s="57"/>
      <c r="G7" s="57"/>
      <c r="H7" s="57"/>
      <c r="I7" s="125"/>
      <c r="J7" s="57"/>
      <c r="K7" s="57"/>
      <c r="L7" s="126"/>
      <c r="M7" s="125"/>
      <c r="N7" s="127"/>
    </row>
    <row r="8" spans="2:14" x14ac:dyDescent="0.3">
      <c r="B8" s="10" t="s">
        <v>53</v>
      </c>
      <c r="C8" s="122" t="s">
        <v>56</v>
      </c>
      <c r="D8" s="123"/>
      <c r="E8" s="14"/>
      <c r="F8" s="14"/>
      <c r="G8" s="14"/>
      <c r="H8" s="14"/>
      <c r="I8" s="123"/>
      <c r="J8" s="14"/>
      <c r="K8" s="14"/>
      <c r="L8" s="124"/>
      <c r="M8" s="123"/>
      <c r="N8" s="15"/>
    </row>
    <row r="9" spans="2:14" x14ac:dyDescent="0.3">
      <c r="B9" s="10"/>
      <c r="C9" s="122" t="s">
        <v>57</v>
      </c>
      <c r="D9" s="123">
        <v>90990</v>
      </c>
      <c r="E9" s="14">
        <v>2011</v>
      </c>
      <c r="F9" s="14">
        <v>1045</v>
      </c>
      <c r="G9" s="14">
        <v>35653</v>
      </c>
      <c r="H9" s="14">
        <f>D9+E9+F9-G9</f>
        <v>58393</v>
      </c>
      <c r="I9" s="123">
        <v>14145</v>
      </c>
      <c r="J9" s="14">
        <v>1591</v>
      </c>
      <c r="K9" s="14">
        <f t="shared" ref="K9:K17" si="0">I9+J9-L9</f>
        <v>8784</v>
      </c>
      <c r="L9" s="124">
        <v>6952</v>
      </c>
      <c r="M9" s="123">
        <f>D9-I9</f>
        <v>76845</v>
      </c>
      <c r="N9" s="15">
        <f>H9-L9</f>
        <v>51441</v>
      </c>
    </row>
    <row r="10" spans="2:14" x14ac:dyDescent="0.3">
      <c r="B10" s="83"/>
      <c r="C10" s="122" t="s">
        <v>58</v>
      </c>
      <c r="D10" s="128">
        <v>8400</v>
      </c>
      <c r="E10" s="42">
        <v>0</v>
      </c>
      <c r="F10" s="42">
        <v>0</v>
      </c>
      <c r="G10" s="42">
        <v>0</v>
      </c>
      <c r="H10" s="42">
        <f>D10+E10+F10-G10</f>
        <v>8400</v>
      </c>
      <c r="I10" s="123">
        <v>0</v>
      </c>
      <c r="J10" s="42">
        <v>0</v>
      </c>
      <c r="K10" s="14">
        <f t="shared" si="0"/>
        <v>0</v>
      </c>
      <c r="L10" s="129">
        <v>0</v>
      </c>
      <c r="M10" s="128">
        <f>D10-I10</f>
        <v>8400</v>
      </c>
      <c r="N10" s="130">
        <f>H10-L10</f>
        <v>8400</v>
      </c>
    </row>
    <row r="11" spans="2:14" x14ac:dyDescent="0.3">
      <c r="B11" s="10" t="s">
        <v>55</v>
      </c>
      <c r="C11" s="122" t="s">
        <v>59</v>
      </c>
      <c r="D11" s="123">
        <v>90550</v>
      </c>
      <c r="E11" s="14">
        <v>12274</v>
      </c>
      <c r="F11" s="14">
        <v>502</v>
      </c>
      <c r="G11" s="14">
        <v>200</v>
      </c>
      <c r="H11" s="42">
        <f t="shared" ref="H11:H14" si="1">D11+E11+F11-G11</f>
        <v>103126</v>
      </c>
      <c r="I11" s="123">
        <v>39606</v>
      </c>
      <c r="J11" s="14">
        <v>11164</v>
      </c>
      <c r="K11" s="14">
        <f t="shared" si="0"/>
        <v>81</v>
      </c>
      <c r="L11" s="124">
        <v>50689</v>
      </c>
      <c r="M11" s="123">
        <f>D11-I11</f>
        <v>50944</v>
      </c>
      <c r="N11" s="15">
        <f>H11-L11</f>
        <v>52437</v>
      </c>
    </row>
    <row r="12" spans="2:14" x14ac:dyDescent="0.3">
      <c r="B12" s="10" t="s">
        <v>60</v>
      </c>
      <c r="C12" s="122" t="s">
        <v>61</v>
      </c>
      <c r="D12" s="123">
        <v>118885</v>
      </c>
      <c r="E12" s="14">
        <v>25874</v>
      </c>
      <c r="F12" s="14">
        <v>390</v>
      </c>
      <c r="G12" s="14">
        <v>5156</v>
      </c>
      <c r="H12" s="42">
        <f t="shared" si="1"/>
        <v>139993</v>
      </c>
      <c r="I12" s="123">
        <v>76420</v>
      </c>
      <c r="J12" s="14">
        <v>26122</v>
      </c>
      <c r="K12" s="14">
        <f t="shared" si="0"/>
        <v>3649</v>
      </c>
      <c r="L12" s="124">
        <v>98893</v>
      </c>
      <c r="M12" s="123">
        <f>D12-I12</f>
        <v>42465</v>
      </c>
      <c r="N12" s="15">
        <f>H12-L12</f>
        <v>41100</v>
      </c>
    </row>
    <row r="13" spans="2:14" x14ac:dyDescent="0.3">
      <c r="B13" s="10" t="s">
        <v>87</v>
      </c>
      <c r="C13" s="122" t="s">
        <v>88</v>
      </c>
      <c r="D13" s="123">
        <v>2075</v>
      </c>
      <c r="E13" s="14">
        <v>2087</v>
      </c>
      <c r="F13" s="14">
        <v>-1937</v>
      </c>
      <c r="G13" s="14">
        <v>0</v>
      </c>
      <c r="H13" s="131">
        <f t="shared" si="1"/>
        <v>2225</v>
      </c>
      <c r="I13" s="123">
        <v>0</v>
      </c>
      <c r="J13" s="14">
        <v>0</v>
      </c>
      <c r="K13" s="26">
        <f t="shared" si="0"/>
        <v>0</v>
      </c>
      <c r="L13" s="124">
        <v>0</v>
      </c>
      <c r="M13" s="123">
        <f>D13-I13</f>
        <v>2075</v>
      </c>
      <c r="N13" s="15">
        <f>H13-L13</f>
        <v>2225</v>
      </c>
    </row>
    <row r="14" spans="2:14" s="29" customFormat="1" ht="15" thickBot="1" x14ac:dyDescent="0.35">
      <c r="B14" s="132" t="s">
        <v>89</v>
      </c>
      <c r="C14" s="133"/>
      <c r="D14" s="134">
        <f>SUM(D9:D13)</f>
        <v>310900</v>
      </c>
      <c r="E14" s="135">
        <f>SUM(E9:E13)</f>
        <v>42246</v>
      </c>
      <c r="F14" s="135">
        <f>SUM(F9:F13)</f>
        <v>0</v>
      </c>
      <c r="G14" s="135">
        <f>SUM(G9:G13)</f>
        <v>41009</v>
      </c>
      <c r="H14" s="136">
        <f t="shared" si="1"/>
        <v>312137</v>
      </c>
      <c r="I14" s="134">
        <f>SUM(I9:I13)</f>
        <v>130171</v>
      </c>
      <c r="J14" s="135">
        <f t="shared" ref="J14:N14" si="2">SUM(J9:J13)</f>
        <v>38877</v>
      </c>
      <c r="K14" s="137">
        <f t="shared" si="0"/>
        <v>12514</v>
      </c>
      <c r="L14" s="138">
        <f t="shared" si="2"/>
        <v>156534</v>
      </c>
      <c r="M14" s="134">
        <f t="shared" si="2"/>
        <v>180729</v>
      </c>
      <c r="N14" s="139">
        <f t="shared" si="2"/>
        <v>155603</v>
      </c>
    </row>
    <row r="15" spans="2:14" x14ac:dyDescent="0.3">
      <c r="B15" s="22" t="s">
        <v>39</v>
      </c>
      <c r="C15" s="140" t="s">
        <v>19</v>
      </c>
      <c r="D15" s="123"/>
      <c r="E15" s="14"/>
      <c r="F15" s="14"/>
      <c r="G15" s="14"/>
      <c r="H15" s="14"/>
      <c r="I15" s="123"/>
      <c r="J15" s="14"/>
      <c r="K15" s="14">
        <f t="shared" si="0"/>
        <v>0</v>
      </c>
      <c r="L15" s="124"/>
      <c r="M15" s="123"/>
      <c r="N15" s="15"/>
    </row>
    <row r="16" spans="2:14" ht="15" thickBot="1" x14ac:dyDescent="0.35">
      <c r="B16" s="10" t="s">
        <v>53</v>
      </c>
      <c r="C16" s="122" t="s">
        <v>90</v>
      </c>
      <c r="D16" s="123">
        <v>37682</v>
      </c>
      <c r="E16" s="14">
        <v>13999</v>
      </c>
      <c r="F16" s="14">
        <v>0</v>
      </c>
      <c r="G16" s="14">
        <v>407</v>
      </c>
      <c r="H16" s="14">
        <f>D16+E16+F16-G16</f>
        <v>51274</v>
      </c>
      <c r="I16" s="123">
        <v>8270</v>
      </c>
      <c r="J16" s="14">
        <v>3116</v>
      </c>
      <c r="K16" s="14">
        <f t="shared" si="0"/>
        <v>106</v>
      </c>
      <c r="L16" s="124">
        <v>11280</v>
      </c>
      <c r="M16" s="123">
        <f>D16-I16</f>
        <v>29412</v>
      </c>
      <c r="N16" s="15">
        <f>H16-L16</f>
        <v>39994</v>
      </c>
    </row>
    <row r="17" spans="2:14" ht="15" thickBot="1" x14ac:dyDescent="0.35">
      <c r="B17" s="141" t="s">
        <v>62</v>
      </c>
      <c r="C17" s="142"/>
      <c r="D17" s="143">
        <f>D6+D14+D16</f>
        <v>375138</v>
      </c>
      <c r="E17" s="144">
        <f t="shared" ref="E17:N17" si="3">E6+E14+E16</f>
        <v>57754</v>
      </c>
      <c r="F17" s="144">
        <f t="shared" si="3"/>
        <v>0</v>
      </c>
      <c r="G17" s="144">
        <f t="shared" si="3"/>
        <v>41416</v>
      </c>
      <c r="H17" s="144">
        <f>H6+H14+H16</f>
        <v>391476</v>
      </c>
      <c r="I17" s="143">
        <f t="shared" si="3"/>
        <v>148405</v>
      </c>
      <c r="J17" s="144">
        <f t="shared" si="3"/>
        <v>45009</v>
      </c>
      <c r="K17" s="145">
        <f t="shared" si="0"/>
        <v>12620</v>
      </c>
      <c r="L17" s="144">
        <f t="shared" si="3"/>
        <v>180794</v>
      </c>
      <c r="M17" s="143">
        <f t="shared" si="3"/>
        <v>226733</v>
      </c>
      <c r="N17" s="146">
        <f t="shared" si="3"/>
        <v>210682</v>
      </c>
    </row>
  </sheetData>
  <sheetProtection password="B39D" sheet="1" objects="1" scenarios="1" formatCells="0" formatColumns="0" formatRows="0" insertColumns="0" insertRows="0" sort="0" pivotTables="0"/>
  <mergeCells count="12">
    <mergeCell ref="J2:J4"/>
    <mergeCell ref="K2:K4"/>
    <mergeCell ref="L2:L4"/>
    <mergeCell ref="M2:M4"/>
    <mergeCell ref="N2:N4"/>
    <mergeCell ref="I2:I4"/>
    <mergeCell ref="B2:C4"/>
    <mergeCell ref="D2:D4"/>
    <mergeCell ref="E2:E4"/>
    <mergeCell ref="G2:G4"/>
    <mergeCell ref="H2:H4"/>
    <mergeCell ref="F2:F4"/>
  </mergeCells>
  <pageMargins left="0.7" right="0.7" top="0.78740157499999996" bottom="0.78740157499999996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47F6-F4E5-4806-9623-AA62D2023C87}">
  <dimension ref="A1:CN1155"/>
  <sheetViews>
    <sheetView showGridLines="0" workbookViewId="0">
      <selection activeCell="B2" sqref="B2"/>
    </sheetView>
  </sheetViews>
  <sheetFormatPr baseColWidth="10" defaultColWidth="10.109375" defaultRowHeight="14.4" x14ac:dyDescent="0.3"/>
  <cols>
    <col min="1" max="1" width="0.6640625" style="170" customWidth="1"/>
    <col min="2" max="2" width="21.44140625" style="170" customWidth="1"/>
    <col min="3" max="4" width="15.5546875" style="170" customWidth="1"/>
    <col min="5" max="5" width="16.44140625" style="170" customWidth="1"/>
    <col min="6" max="7" width="15.5546875" style="170" customWidth="1"/>
    <col min="8" max="8" width="9.109375" style="170" customWidth="1"/>
    <col min="9" max="9" width="21.109375" style="165" customWidth="1"/>
    <col min="10" max="14" width="16.5546875" style="165" customWidth="1"/>
    <col min="15" max="15" width="10.5546875" style="165" bestFit="1" customWidth="1"/>
    <col min="16" max="16" width="7.33203125" style="165" customWidth="1"/>
    <col min="17" max="17" width="11.88671875" style="165" customWidth="1"/>
    <col min="18" max="18" width="3.44140625" style="170" customWidth="1"/>
    <col min="19" max="92" width="10.109375" style="170"/>
    <col min="93" max="16384" width="10.109375" style="165"/>
  </cols>
  <sheetData>
    <row r="1" spans="2:18" s="170" customFormat="1" ht="3.75" customHeight="1" thickBot="1" x14ac:dyDescent="0.35"/>
    <row r="2" spans="2:18" ht="16.2" thickBot="1" x14ac:dyDescent="0.35">
      <c r="B2" s="171" t="s">
        <v>239</v>
      </c>
      <c r="C2" s="172"/>
      <c r="D2" s="172"/>
      <c r="E2" s="172"/>
      <c r="F2" s="172"/>
      <c r="G2" s="173" t="s">
        <v>323</v>
      </c>
      <c r="I2" s="166" t="s">
        <v>240</v>
      </c>
      <c r="J2" s="167"/>
      <c r="K2" s="167"/>
      <c r="L2" s="167"/>
      <c r="M2" s="167"/>
      <c r="N2" s="287" t="s">
        <v>122</v>
      </c>
      <c r="O2" s="167"/>
      <c r="P2" s="167"/>
      <c r="Q2" s="288"/>
      <c r="R2" s="21"/>
    </row>
    <row r="3" spans="2:18" ht="15.6" x14ac:dyDescent="0.3">
      <c r="B3" s="175"/>
      <c r="G3" s="176"/>
      <c r="I3" s="218"/>
      <c r="J3" s="219"/>
      <c r="K3" s="219"/>
      <c r="L3" s="219"/>
      <c r="M3" s="219"/>
      <c r="N3" s="219"/>
      <c r="O3" s="219"/>
      <c r="P3" s="219"/>
      <c r="Q3" s="220"/>
      <c r="R3" s="334"/>
    </row>
    <row r="4" spans="2:18" ht="15" customHeight="1" x14ac:dyDescent="0.3">
      <c r="B4" s="110" t="s">
        <v>241</v>
      </c>
      <c r="G4" s="176"/>
      <c r="I4" s="221"/>
      <c r="J4" s="222"/>
      <c r="K4" s="222"/>
      <c r="L4" s="222"/>
      <c r="M4" s="222"/>
      <c r="N4" s="222"/>
      <c r="O4" s="222"/>
      <c r="P4" s="222"/>
      <c r="Q4" s="223"/>
      <c r="R4" s="334"/>
    </row>
    <row r="5" spans="2:18" x14ac:dyDescent="0.3">
      <c r="B5" s="110" t="s">
        <v>242</v>
      </c>
      <c r="G5" s="176"/>
      <c r="I5" s="221"/>
      <c r="J5" s="222"/>
      <c r="K5" s="222"/>
      <c r="L5" s="222"/>
      <c r="M5" s="222"/>
      <c r="N5" s="222"/>
      <c r="O5" s="222"/>
      <c r="P5" s="222"/>
      <c r="Q5" s="223"/>
      <c r="R5" s="334"/>
    </row>
    <row r="6" spans="2:18" x14ac:dyDescent="0.3">
      <c r="B6" s="290" t="s">
        <v>243</v>
      </c>
      <c r="G6" s="176"/>
      <c r="I6" s="221"/>
      <c r="J6" s="222"/>
      <c r="K6" s="222"/>
      <c r="L6" s="222"/>
      <c r="M6" s="222"/>
      <c r="N6" s="222"/>
      <c r="O6" s="222"/>
      <c r="P6" s="222"/>
      <c r="Q6" s="223"/>
      <c r="R6" s="334"/>
    </row>
    <row r="7" spans="2:18" ht="15" thickBot="1" x14ac:dyDescent="0.35">
      <c r="B7" s="110"/>
      <c r="G7" s="176"/>
      <c r="I7" s="221"/>
      <c r="J7" s="222"/>
      <c r="K7" s="222"/>
      <c r="L7" s="222"/>
      <c r="M7" s="222"/>
      <c r="N7" s="222"/>
      <c r="O7" s="222"/>
      <c r="P7" s="222"/>
      <c r="Q7" s="223"/>
      <c r="R7" s="334"/>
    </row>
    <row r="8" spans="2:18" ht="15" thickBot="1" x14ac:dyDescent="0.35">
      <c r="B8" s="291"/>
      <c r="C8" s="292" t="s">
        <v>244</v>
      </c>
      <c r="D8" s="293" t="s">
        <v>245</v>
      </c>
      <c r="E8" s="294" t="s">
        <v>246</v>
      </c>
      <c r="F8" s="179" t="s">
        <v>247</v>
      </c>
      <c r="G8" s="295" t="s">
        <v>248</v>
      </c>
      <c r="I8" s="221"/>
      <c r="J8" s="222"/>
      <c r="K8" s="222"/>
      <c r="L8" s="222"/>
      <c r="M8" s="222"/>
      <c r="N8" s="222"/>
      <c r="O8" s="222"/>
      <c r="P8" s="222"/>
      <c r="Q8" s="223"/>
      <c r="R8" s="335"/>
    </row>
    <row r="9" spans="2:18" x14ac:dyDescent="0.3">
      <c r="B9" s="110" t="s">
        <v>249</v>
      </c>
      <c r="C9" s="296"/>
      <c r="D9" s="297">
        <v>90000</v>
      </c>
      <c r="E9" s="298">
        <v>6759000</v>
      </c>
      <c r="F9" s="182"/>
      <c r="G9" s="299"/>
      <c r="I9" s="221"/>
      <c r="J9" s="222"/>
      <c r="K9" s="222"/>
      <c r="L9" s="222"/>
      <c r="M9" s="222"/>
      <c r="N9" s="222"/>
      <c r="O9" s="222"/>
      <c r="P9" s="222"/>
      <c r="Q9" s="223"/>
      <c r="R9" s="335"/>
    </row>
    <row r="10" spans="2:18" x14ac:dyDescent="0.3">
      <c r="B10" s="110" t="s">
        <v>250</v>
      </c>
      <c r="C10" s="296"/>
      <c r="D10" s="300"/>
      <c r="E10" s="298">
        <v>8000000</v>
      </c>
      <c r="F10" s="182">
        <v>400000</v>
      </c>
      <c r="G10" s="299"/>
      <c r="H10" s="213"/>
      <c r="I10" s="221"/>
      <c r="J10" s="222"/>
      <c r="K10" s="222"/>
      <c r="L10" s="222"/>
      <c r="M10" s="222"/>
      <c r="N10" s="222"/>
      <c r="O10" s="222"/>
      <c r="P10" s="222"/>
      <c r="Q10" s="223"/>
      <c r="R10" s="335"/>
    </row>
    <row r="11" spans="2:18" x14ac:dyDescent="0.3">
      <c r="B11" s="183" t="s">
        <v>251</v>
      </c>
      <c r="C11" s="301">
        <v>300000</v>
      </c>
      <c r="D11" s="302">
        <v>651000</v>
      </c>
      <c r="E11" s="303">
        <v>100000</v>
      </c>
      <c r="F11" s="184">
        <v>700000</v>
      </c>
      <c r="G11" s="304">
        <v>1700000</v>
      </c>
      <c r="H11" s="213"/>
      <c r="I11" s="221"/>
      <c r="J11" s="222"/>
      <c r="K11" s="222"/>
      <c r="L11" s="222"/>
      <c r="M11" s="222"/>
      <c r="N11" s="222"/>
      <c r="O11" s="222"/>
      <c r="P11" s="222"/>
      <c r="Q11" s="223"/>
      <c r="R11" s="335"/>
    </row>
    <row r="12" spans="2:18" x14ac:dyDescent="0.3">
      <c r="B12" s="410" t="s">
        <v>252</v>
      </c>
      <c r="C12" s="305" t="s">
        <v>253</v>
      </c>
      <c r="D12" s="306" t="s">
        <v>254</v>
      </c>
      <c r="E12" s="307" t="s">
        <v>255</v>
      </c>
      <c r="F12" s="308" t="s">
        <v>256</v>
      </c>
      <c r="G12" s="309" t="s">
        <v>257</v>
      </c>
      <c r="H12" s="213"/>
      <c r="I12" s="221"/>
      <c r="J12" s="222"/>
      <c r="K12" s="222"/>
      <c r="L12" s="222"/>
      <c r="M12" s="222"/>
      <c r="N12" s="222"/>
      <c r="O12" s="222"/>
      <c r="P12" s="222"/>
      <c r="Q12" s="223"/>
      <c r="R12" s="335"/>
    </row>
    <row r="13" spans="2:18" x14ac:dyDescent="0.3">
      <c r="B13" s="411"/>
      <c r="C13" s="310" t="s">
        <v>258</v>
      </c>
      <c r="D13" s="311" t="s">
        <v>259</v>
      </c>
      <c r="E13" s="312" t="s">
        <v>260</v>
      </c>
      <c r="F13" s="313" t="s">
        <v>261</v>
      </c>
      <c r="G13" s="314" t="s">
        <v>262</v>
      </c>
      <c r="H13" s="213"/>
      <c r="I13" s="221"/>
      <c r="J13" s="222"/>
      <c r="K13" s="222"/>
      <c r="L13" s="222"/>
      <c r="M13" s="222"/>
      <c r="N13" s="222"/>
      <c r="O13" s="222"/>
      <c r="P13" s="222"/>
      <c r="Q13" s="223"/>
      <c r="R13" s="335"/>
    </row>
    <row r="14" spans="2:18" ht="15" thickBot="1" x14ac:dyDescent="0.35">
      <c r="B14" s="412"/>
      <c r="C14" s="315">
        <f>D9+E9</f>
        <v>6849000</v>
      </c>
      <c r="D14" s="316">
        <f>C23+E23</f>
        <v>750</v>
      </c>
      <c r="E14" s="317">
        <f>E10</f>
        <v>8000000</v>
      </c>
      <c r="F14" s="318">
        <v>11000</v>
      </c>
      <c r="G14" s="319"/>
      <c r="H14" s="213"/>
      <c r="I14" s="339"/>
      <c r="J14" s="222"/>
      <c r="K14" s="222"/>
      <c r="L14" s="222"/>
      <c r="M14" s="222"/>
      <c r="N14" s="222"/>
      <c r="O14" s="222"/>
      <c r="P14" s="222"/>
      <c r="Q14" s="223"/>
      <c r="R14" s="336"/>
    </row>
    <row r="15" spans="2:18" x14ac:dyDescent="0.3">
      <c r="B15" s="110"/>
      <c r="C15" s="213"/>
      <c r="D15" s="213"/>
      <c r="E15" s="213"/>
      <c r="F15" s="320"/>
      <c r="G15" s="321"/>
      <c r="H15" s="213"/>
      <c r="I15" s="221"/>
      <c r="J15" s="222"/>
      <c r="K15" s="222"/>
      <c r="L15" s="222"/>
      <c r="M15" s="222"/>
      <c r="N15" s="222"/>
      <c r="O15" s="222"/>
      <c r="P15" s="222"/>
      <c r="Q15" s="223"/>
      <c r="R15" s="335"/>
    </row>
    <row r="16" spans="2:18" x14ac:dyDescent="0.3">
      <c r="B16" s="110" t="s">
        <v>263</v>
      </c>
      <c r="C16" s="213"/>
      <c r="D16" s="213"/>
      <c r="E16" s="213"/>
      <c r="F16" s="320"/>
      <c r="G16" s="321"/>
      <c r="H16" s="213"/>
      <c r="I16" s="221"/>
      <c r="J16" s="222"/>
      <c r="K16" s="222"/>
      <c r="L16" s="222"/>
      <c r="M16" s="222"/>
      <c r="N16" s="222"/>
      <c r="O16" s="222"/>
      <c r="P16" s="222"/>
      <c r="Q16" s="223"/>
      <c r="R16" s="335"/>
    </row>
    <row r="17" spans="2:29" x14ac:dyDescent="0.3">
      <c r="B17" s="110" t="s">
        <v>264</v>
      </c>
      <c r="C17" s="213"/>
      <c r="D17" s="213"/>
      <c r="E17" s="213"/>
      <c r="F17" s="320"/>
      <c r="G17" s="321"/>
      <c r="H17" s="213"/>
      <c r="I17" s="221"/>
      <c r="J17" s="222"/>
      <c r="K17" s="222"/>
      <c r="L17" s="222"/>
      <c r="M17" s="222"/>
      <c r="N17" s="222"/>
      <c r="O17" s="222"/>
      <c r="P17" s="222"/>
      <c r="Q17" s="223"/>
      <c r="R17" s="335"/>
    </row>
    <row r="18" spans="2:29" x14ac:dyDescent="0.3">
      <c r="B18" s="110" t="s">
        <v>265</v>
      </c>
      <c r="C18" s="213"/>
      <c r="D18" s="213"/>
      <c r="F18" s="214">
        <v>1000</v>
      </c>
      <c r="G18" s="321"/>
      <c r="H18" s="213"/>
      <c r="I18" s="221"/>
      <c r="J18" s="222"/>
      <c r="K18" s="222"/>
      <c r="L18" s="222"/>
      <c r="M18" s="222"/>
      <c r="N18" s="222"/>
      <c r="O18" s="222"/>
      <c r="P18" s="222"/>
      <c r="Q18" s="223"/>
      <c r="R18" s="335"/>
    </row>
    <row r="19" spans="2:29" x14ac:dyDescent="0.3">
      <c r="B19" s="110"/>
      <c r="C19" s="213"/>
      <c r="D19" s="213"/>
      <c r="E19" s="213"/>
      <c r="G19" s="321"/>
      <c r="H19" s="213"/>
      <c r="I19" s="221"/>
      <c r="J19" s="222"/>
      <c r="K19" s="222"/>
      <c r="L19" s="222"/>
      <c r="M19" s="222"/>
      <c r="N19" s="222"/>
      <c r="O19" s="222"/>
      <c r="P19" s="222"/>
      <c r="Q19" s="223"/>
      <c r="R19" s="335"/>
    </row>
    <row r="20" spans="2:29" x14ac:dyDescent="0.3">
      <c r="B20" s="110" t="s">
        <v>266</v>
      </c>
      <c r="C20" s="213"/>
      <c r="D20" s="213"/>
      <c r="E20" s="213"/>
      <c r="F20" s="320"/>
      <c r="G20" s="321"/>
      <c r="H20" s="213"/>
      <c r="I20" s="221"/>
      <c r="J20" s="222"/>
      <c r="K20" s="222"/>
      <c r="L20" s="222"/>
      <c r="M20" s="222"/>
      <c r="N20" s="222"/>
      <c r="O20" s="222"/>
      <c r="P20" s="222"/>
      <c r="Q20" s="223"/>
      <c r="R20" s="335"/>
    </row>
    <row r="21" spans="2:29" ht="15" thickBot="1" x14ac:dyDescent="0.35">
      <c r="B21" s="110" t="s">
        <v>267</v>
      </c>
      <c r="C21" s="213"/>
      <c r="D21" s="213"/>
      <c r="E21" s="213"/>
      <c r="F21" s="320"/>
      <c r="G21" s="321"/>
      <c r="H21" s="213"/>
      <c r="I21" s="221"/>
      <c r="J21" s="222"/>
      <c r="K21" s="222"/>
      <c r="L21" s="222"/>
      <c r="M21" s="222"/>
      <c r="N21" s="222"/>
      <c r="O21" s="222"/>
      <c r="P21" s="222"/>
      <c r="Q21" s="223"/>
      <c r="R21" s="335"/>
    </row>
    <row r="22" spans="2:29" x14ac:dyDescent="0.3">
      <c r="B22" s="110"/>
      <c r="C22" s="322" t="str">
        <f>C8</f>
        <v>Hardware</v>
      </c>
      <c r="D22" s="323" t="s">
        <v>268</v>
      </c>
      <c r="E22" s="324" t="str">
        <f>E8</f>
        <v>Endfertigung</v>
      </c>
      <c r="F22" s="325"/>
      <c r="G22" s="326"/>
      <c r="H22" s="213"/>
      <c r="I22" s="221"/>
      <c r="J22" s="222"/>
      <c r="K22" s="222"/>
      <c r="L22" s="222"/>
      <c r="M22" s="222"/>
      <c r="N22" s="222"/>
      <c r="O22" s="222"/>
      <c r="P22" s="222"/>
      <c r="Q22" s="223"/>
      <c r="R22" s="335"/>
    </row>
    <row r="23" spans="2:29" ht="15" thickBot="1" x14ac:dyDescent="0.35">
      <c r="B23" s="110"/>
      <c r="C23" s="327">
        <v>150</v>
      </c>
      <c r="D23" s="317" t="s">
        <v>268</v>
      </c>
      <c r="E23" s="328">
        <v>600</v>
      </c>
      <c r="F23" s="320"/>
      <c r="G23" s="321"/>
      <c r="H23" s="213"/>
      <c r="I23" s="221"/>
      <c r="J23" s="222"/>
      <c r="K23" s="222"/>
      <c r="L23" s="222"/>
      <c r="M23" s="222"/>
      <c r="N23" s="222"/>
      <c r="O23" s="222"/>
      <c r="P23" s="222"/>
      <c r="Q23" s="223"/>
      <c r="R23" s="335"/>
    </row>
    <row r="24" spans="2:29" x14ac:dyDescent="0.3">
      <c r="B24" s="110"/>
      <c r="C24" s="213"/>
      <c r="D24" s="213"/>
      <c r="E24" s="213"/>
      <c r="F24" s="320"/>
      <c r="G24" s="321"/>
      <c r="H24" s="213"/>
      <c r="I24" s="221"/>
      <c r="J24" s="222"/>
      <c r="K24" s="222"/>
      <c r="L24" s="222"/>
      <c r="M24" s="222"/>
      <c r="N24" s="222"/>
      <c r="O24" s="222"/>
      <c r="P24" s="222"/>
      <c r="Q24" s="223"/>
      <c r="R24" s="335"/>
    </row>
    <row r="25" spans="2:29" x14ac:dyDescent="0.3">
      <c r="B25" s="244" t="s">
        <v>213</v>
      </c>
      <c r="C25" s="213"/>
      <c r="D25" s="213"/>
      <c r="E25" s="213"/>
      <c r="F25" s="320"/>
      <c r="G25" s="321"/>
      <c r="H25" s="213"/>
      <c r="I25" s="221"/>
      <c r="J25" s="222"/>
      <c r="K25" s="222"/>
      <c r="L25" s="222"/>
      <c r="M25" s="222"/>
      <c r="N25" s="222"/>
      <c r="O25" s="222"/>
      <c r="P25" s="222"/>
      <c r="Q25" s="223"/>
      <c r="R25" s="335"/>
    </row>
    <row r="26" spans="2:29" x14ac:dyDescent="0.3">
      <c r="B26" s="110" t="s">
        <v>269</v>
      </c>
      <c r="G26" s="176"/>
      <c r="H26" s="213"/>
      <c r="I26" s="221"/>
      <c r="J26" s="222"/>
      <c r="K26" s="222"/>
      <c r="L26" s="340"/>
      <c r="M26" s="222"/>
      <c r="N26" s="222"/>
      <c r="O26" s="222"/>
      <c r="P26" s="222"/>
      <c r="Q26" s="223"/>
      <c r="R26" s="335"/>
    </row>
    <row r="27" spans="2:29" ht="15" thickBot="1" x14ac:dyDescent="0.35">
      <c r="B27" s="194" t="s">
        <v>270</v>
      </c>
      <c r="C27" s="329"/>
      <c r="D27" s="329"/>
      <c r="E27" s="329"/>
      <c r="F27" s="330"/>
      <c r="G27" s="331"/>
      <c r="I27" s="221"/>
      <c r="J27" s="222"/>
      <c r="K27" s="222"/>
      <c r="L27" s="222"/>
      <c r="M27" s="222"/>
      <c r="N27" s="222"/>
      <c r="O27" s="222"/>
      <c r="P27" s="222"/>
      <c r="Q27" s="223"/>
      <c r="R27" s="335"/>
    </row>
    <row r="28" spans="2:29" x14ac:dyDescent="0.3">
      <c r="C28" s="213"/>
      <c r="D28" s="213"/>
      <c r="E28" s="213"/>
      <c r="F28" s="320"/>
      <c r="G28" s="213"/>
      <c r="H28" s="213"/>
      <c r="I28" s="221"/>
      <c r="J28" s="222"/>
      <c r="K28" s="222"/>
      <c r="L28" s="222"/>
      <c r="M28" s="222"/>
      <c r="N28" s="222"/>
      <c r="O28" s="222"/>
      <c r="P28" s="222"/>
      <c r="Q28" s="223"/>
      <c r="R28" s="335"/>
    </row>
    <row r="29" spans="2:29" x14ac:dyDescent="0.3">
      <c r="C29" s="213"/>
      <c r="D29" s="213"/>
      <c r="E29" s="213"/>
      <c r="F29" s="320"/>
      <c r="G29" s="213"/>
      <c r="H29" s="213"/>
      <c r="I29" s="221"/>
      <c r="J29" s="222"/>
      <c r="K29" s="222"/>
      <c r="L29" s="222"/>
      <c r="M29" s="222"/>
      <c r="N29" s="222"/>
      <c r="O29" s="222"/>
      <c r="P29" s="222"/>
      <c r="Q29" s="223"/>
      <c r="R29" s="335"/>
    </row>
    <row r="30" spans="2:29" x14ac:dyDescent="0.3">
      <c r="B30" s="332"/>
      <c r="H30" s="213"/>
      <c r="I30" s="221"/>
      <c r="J30" s="222"/>
      <c r="K30" s="222"/>
      <c r="L30" s="222"/>
      <c r="M30" s="222"/>
      <c r="N30" s="222"/>
      <c r="O30" s="222"/>
      <c r="P30" s="222"/>
      <c r="Q30" s="223"/>
      <c r="R30" s="335"/>
      <c r="S30" s="34"/>
      <c r="T30" s="34"/>
      <c r="U30" s="34"/>
      <c r="V30" s="34"/>
      <c r="W30" s="34"/>
    </row>
    <row r="31" spans="2:29" x14ac:dyDescent="0.3">
      <c r="I31" s="221"/>
      <c r="J31" s="222"/>
      <c r="K31" s="222"/>
      <c r="L31" s="222"/>
      <c r="M31" s="222"/>
      <c r="N31" s="222"/>
      <c r="O31" s="222"/>
      <c r="P31" s="222"/>
      <c r="Q31" s="223"/>
      <c r="R31" s="335"/>
      <c r="S31" s="34"/>
      <c r="T31" s="34"/>
      <c r="U31" s="34"/>
      <c r="V31" s="34"/>
      <c r="W31" s="34"/>
    </row>
    <row r="32" spans="2:29" x14ac:dyDescent="0.3">
      <c r="I32" s="221"/>
      <c r="J32" s="222"/>
      <c r="K32" s="222"/>
      <c r="L32" s="222"/>
      <c r="M32" s="222"/>
      <c r="N32" s="222"/>
      <c r="O32" s="222"/>
      <c r="P32" s="222"/>
      <c r="Q32" s="223"/>
      <c r="R32" s="33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9:29" x14ac:dyDescent="0.3">
      <c r="I33" s="221"/>
      <c r="J33" s="222"/>
      <c r="K33" s="222"/>
      <c r="L33" s="222"/>
      <c r="M33" s="222"/>
      <c r="N33" s="222"/>
      <c r="O33" s="222"/>
      <c r="P33" s="222"/>
      <c r="Q33" s="223"/>
      <c r="R33" s="335"/>
      <c r="X33" s="34"/>
      <c r="Y33" s="34"/>
      <c r="Z33" s="34"/>
      <c r="AA33" s="34"/>
      <c r="AB33" s="34"/>
      <c r="AC33" s="34"/>
    </row>
    <row r="34" spans="9:29" x14ac:dyDescent="0.3">
      <c r="I34" s="221"/>
      <c r="J34" s="222"/>
      <c r="K34" s="222"/>
      <c r="L34" s="222"/>
      <c r="M34" s="222"/>
      <c r="N34" s="222"/>
      <c r="O34" s="222"/>
      <c r="P34" s="222"/>
      <c r="Q34" s="223"/>
      <c r="R34" s="335"/>
      <c r="X34" s="34"/>
      <c r="Y34" s="34"/>
      <c r="Z34" s="34"/>
      <c r="AA34" s="34"/>
      <c r="AB34" s="34"/>
      <c r="AC34" s="34"/>
    </row>
    <row r="35" spans="9:29" x14ac:dyDescent="0.3">
      <c r="I35" s="221"/>
      <c r="J35" s="222"/>
      <c r="K35" s="222"/>
      <c r="L35" s="222"/>
      <c r="M35" s="222"/>
      <c r="N35" s="222"/>
      <c r="O35" s="222"/>
      <c r="P35" s="222"/>
      <c r="Q35" s="223"/>
      <c r="R35" s="335"/>
    </row>
    <row r="36" spans="9:29" x14ac:dyDescent="0.3">
      <c r="I36" s="221"/>
      <c r="J36" s="222"/>
      <c r="K36" s="222"/>
      <c r="L36" s="222"/>
      <c r="M36" s="222"/>
      <c r="N36" s="222"/>
      <c r="O36" s="222"/>
      <c r="P36" s="222"/>
      <c r="Q36" s="223"/>
      <c r="R36" s="335"/>
    </row>
    <row r="37" spans="9:29" x14ac:dyDescent="0.3">
      <c r="I37" s="221"/>
      <c r="J37" s="222"/>
      <c r="K37" s="222"/>
      <c r="L37" s="222"/>
      <c r="M37" s="222"/>
      <c r="N37" s="222"/>
      <c r="O37" s="222"/>
      <c r="P37" s="222"/>
      <c r="Q37" s="223"/>
      <c r="R37" s="335"/>
    </row>
    <row r="38" spans="9:29" x14ac:dyDescent="0.3">
      <c r="I38" s="221"/>
      <c r="J38" s="222"/>
      <c r="K38" s="222"/>
      <c r="L38" s="222"/>
      <c r="M38" s="222"/>
      <c r="N38" s="222"/>
      <c r="O38" s="222"/>
      <c r="P38" s="222"/>
      <c r="Q38" s="223"/>
      <c r="R38" s="335"/>
    </row>
    <row r="39" spans="9:29" x14ac:dyDescent="0.3">
      <c r="I39" s="221"/>
      <c r="J39" s="222"/>
      <c r="K39" s="222"/>
      <c r="L39" s="222"/>
      <c r="M39" s="222"/>
      <c r="N39" s="222"/>
      <c r="O39" s="222"/>
      <c r="P39" s="222"/>
      <c r="Q39" s="223"/>
      <c r="R39" s="335"/>
    </row>
    <row r="40" spans="9:29" x14ac:dyDescent="0.3">
      <c r="I40" s="221"/>
      <c r="J40" s="222"/>
      <c r="K40" s="222"/>
      <c r="L40" s="222"/>
      <c r="M40" s="222"/>
      <c r="N40" s="222"/>
      <c r="O40" s="222"/>
      <c r="P40" s="222"/>
      <c r="Q40" s="223"/>
      <c r="R40" s="335"/>
    </row>
    <row r="41" spans="9:29" x14ac:dyDescent="0.3">
      <c r="I41" s="221"/>
      <c r="J41" s="222"/>
      <c r="K41" s="222"/>
      <c r="L41" s="222"/>
      <c r="M41" s="222"/>
      <c r="N41" s="222"/>
      <c r="O41" s="222"/>
      <c r="P41" s="222"/>
      <c r="Q41" s="223"/>
      <c r="R41" s="335"/>
    </row>
    <row r="42" spans="9:29" x14ac:dyDescent="0.3">
      <c r="I42" s="221"/>
      <c r="J42" s="222"/>
      <c r="K42" s="222"/>
      <c r="L42" s="222"/>
      <c r="M42" s="222"/>
      <c r="N42" s="222"/>
      <c r="O42" s="222"/>
      <c r="P42" s="222"/>
      <c r="Q42" s="223"/>
      <c r="R42" s="335"/>
    </row>
    <row r="43" spans="9:29" x14ac:dyDescent="0.3">
      <c r="I43" s="221"/>
      <c r="J43" s="222"/>
      <c r="K43" s="222"/>
      <c r="L43" s="222"/>
      <c r="M43" s="222"/>
      <c r="N43" s="222"/>
      <c r="O43" s="222"/>
      <c r="P43" s="222"/>
      <c r="Q43" s="223"/>
      <c r="R43" s="335"/>
    </row>
    <row r="44" spans="9:29" x14ac:dyDescent="0.3">
      <c r="I44" s="221"/>
      <c r="J44" s="222"/>
      <c r="K44" s="222"/>
      <c r="L44" s="222"/>
      <c r="M44" s="222"/>
      <c r="N44" s="222"/>
      <c r="O44" s="222"/>
      <c r="P44" s="222"/>
      <c r="Q44" s="223"/>
      <c r="R44" s="335"/>
    </row>
    <row r="45" spans="9:29" x14ac:dyDescent="0.3">
      <c r="I45" s="221"/>
      <c r="J45" s="222"/>
      <c r="K45" s="222"/>
      <c r="L45" s="222"/>
      <c r="M45" s="222"/>
      <c r="N45" s="222"/>
      <c r="O45" s="222"/>
      <c r="P45" s="222"/>
      <c r="Q45" s="223"/>
      <c r="R45" s="335"/>
    </row>
    <row r="46" spans="9:29" x14ac:dyDescent="0.3">
      <c r="I46" s="221"/>
      <c r="J46" s="222"/>
      <c r="K46" s="222"/>
      <c r="L46" s="222"/>
      <c r="M46" s="222"/>
      <c r="N46" s="222"/>
      <c r="O46" s="222"/>
      <c r="P46" s="222"/>
      <c r="Q46" s="223"/>
      <c r="R46" s="335"/>
    </row>
    <row r="47" spans="9:29" x14ac:dyDescent="0.3">
      <c r="I47" s="221"/>
      <c r="J47" s="222"/>
      <c r="K47" s="222"/>
      <c r="L47" s="222"/>
      <c r="M47" s="222"/>
      <c r="N47" s="222"/>
      <c r="O47" s="222"/>
      <c r="P47" s="222"/>
      <c r="Q47" s="223"/>
      <c r="R47" s="335"/>
    </row>
    <row r="48" spans="9:29" x14ac:dyDescent="0.3">
      <c r="I48" s="221"/>
      <c r="J48" s="222"/>
      <c r="K48" s="222"/>
      <c r="L48" s="222"/>
      <c r="M48" s="222"/>
      <c r="N48" s="222"/>
      <c r="O48" s="222"/>
      <c r="P48" s="222"/>
      <c r="Q48" s="223"/>
      <c r="R48" s="335"/>
    </row>
    <row r="49" spans="1:92" x14ac:dyDescent="0.3">
      <c r="I49" s="221"/>
      <c r="J49" s="222"/>
      <c r="K49" s="222"/>
      <c r="L49" s="222"/>
      <c r="M49" s="222"/>
      <c r="N49" s="222"/>
      <c r="O49" s="222"/>
      <c r="P49" s="222"/>
      <c r="Q49" s="223"/>
      <c r="R49" s="335"/>
    </row>
    <row r="50" spans="1:92" x14ac:dyDescent="0.3">
      <c r="I50" s="221"/>
      <c r="J50" s="222"/>
      <c r="K50" s="222"/>
      <c r="L50" s="222"/>
      <c r="M50" s="222"/>
      <c r="N50" s="222"/>
      <c r="O50" s="222"/>
      <c r="P50" s="222"/>
      <c r="Q50" s="223"/>
      <c r="R50" s="335"/>
    </row>
    <row r="51" spans="1:92" x14ac:dyDescent="0.3">
      <c r="I51" s="221"/>
      <c r="J51" s="222"/>
      <c r="K51" s="222"/>
      <c r="L51" s="222"/>
      <c r="M51" s="222"/>
      <c r="N51" s="222"/>
      <c r="O51" s="222"/>
      <c r="P51" s="222"/>
      <c r="Q51" s="223"/>
      <c r="R51" s="335"/>
    </row>
    <row r="52" spans="1:92" x14ac:dyDescent="0.3">
      <c r="I52" s="221"/>
      <c r="J52" s="222"/>
      <c r="K52" s="222"/>
      <c r="L52" s="222"/>
      <c r="M52" s="222"/>
      <c r="N52" s="222"/>
      <c r="O52" s="222"/>
      <c r="P52" s="222"/>
      <c r="Q52" s="223"/>
      <c r="R52" s="335"/>
    </row>
    <row r="53" spans="1:92" x14ac:dyDescent="0.3">
      <c r="I53" s="221"/>
      <c r="J53" s="222"/>
      <c r="K53" s="222"/>
      <c r="L53" s="222"/>
      <c r="M53" s="222"/>
      <c r="N53" s="222"/>
      <c r="O53" s="222"/>
      <c r="P53" s="222"/>
      <c r="Q53" s="223"/>
      <c r="R53" s="335"/>
    </row>
    <row r="54" spans="1:92" x14ac:dyDescent="0.3">
      <c r="I54" s="221"/>
      <c r="J54" s="222"/>
      <c r="K54" s="222"/>
      <c r="L54" s="222"/>
      <c r="M54" s="222"/>
      <c r="N54" s="222"/>
      <c r="O54" s="222"/>
      <c r="P54" s="222"/>
      <c r="Q54" s="223"/>
      <c r="R54" s="335"/>
    </row>
    <row r="55" spans="1:92" x14ac:dyDescent="0.3">
      <c r="I55" s="221"/>
      <c r="J55" s="222"/>
      <c r="K55" s="222"/>
      <c r="L55" s="222"/>
      <c r="M55" s="222"/>
      <c r="N55" s="222"/>
      <c r="O55" s="222"/>
      <c r="P55" s="222"/>
      <c r="Q55" s="223"/>
      <c r="R55" s="335"/>
    </row>
    <row r="56" spans="1:92" x14ac:dyDescent="0.3">
      <c r="I56" s="221"/>
      <c r="J56" s="222"/>
      <c r="K56" s="222"/>
      <c r="L56" s="222"/>
      <c r="M56" s="222"/>
      <c r="N56" s="222"/>
      <c r="O56" s="222"/>
      <c r="P56" s="222"/>
      <c r="Q56" s="223"/>
      <c r="R56" s="335"/>
    </row>
    <row r="57" spans="1:92" x14ac:dyDescent="0.3">
      <c r="I57" s="221"/>
      <c r="J57" s="222"/>
      <c r="K57" s="222"/>
      <c r="L57" s="222"/>
      <c r="M57" s="222"/>
      <c r="N57" s="222"/>
      <c r="O57" s="222"/>
      <c r="P57" s="222"/>
      <c r="Q57" s="223"/>
      <c r="R57" s="335"/>
    </row>
    <row r="58" spans="1:92" s="289" customFormat="1" x14ac:dyDescent="0.3">
      <c r="A58" s="170"/>
      <c r="B58" s="34"/>
      <c r="C58" s="34"/>
      <c r="D58" s="34"/>
      <c r="E58" s="34"/>
      <c r="F58" s="34"/>
      <c r="G58" s="34"/>
      <c r="H58" s="170"/>
      <c r="I58" s="221"/>
      <c r="J58" s="222"/>
      <c r="K58" s="222"/>
      <c r="L58" s="222"/>
      <c r="M58" s="222"/>
      <c r="N58" s="222"/>
      <c r="O58" s="222"/>
      <c r="P58" s="222"/>
      <c r="Q58" s="223"/>
      <c r="R58" s="337"/>
      <c r="S58" s="213"/>
      <c r="T58" s="213"/>
      <c r="U58" s="213"/>
      <c r="V58" s="213"/>
      <c r="W58" s="213"/>
      <c r="X58" s="170"/>
      <c r="Y58" s="170"/>
      <c r="Z58" s="170"/>
      <c r="AA58" s="170"/>
      <c r="AB58" s="170"/>
      <c r="AC58" s="170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</row>
    <row r="59" spans="1:92" s="289" customFormat="1" x14ac:dyDescent="0.3">
      <c r="A59" s="34"/>
      <c r="B59" s="34"/>
      <c r="C59" s="34"/>
      <c r="D59" s="34"/>
      <c r="E59" s="34"/>
      <c r="F59" s="34"/>
      <c r="G59" s="34"/>
      <c r="H59" s="34"/>
      <c r="I59" s="221"/>
      <c r="J59" s="222"/>
      <c r="K59" s="222"/>
      <c r="L59" s="222"/>
      <c r="M59" s="222"/>
      <c r="N59" s="222"/>
      <c r="O59" s="222"/>
      <c r="P59" s="222"/>
      <c r="Q59" s="223"/>
      <c r="R59" s="335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</row>
    <row r="60" spans="1:92" s="289" customFormat="1" x14ac:dyDescent="0.3">
      <c r="A60" s="34"/>
      <c r="B60" s="34"/>
      <c r="C60" s="34"/>
      <c r="D60" s="34"/>
      <c r="E60" s="34"/>
      <c r="F60" s="34"/>
      <c r="G60" s="34"/>
      <c r="H60" s="34"/>
      <c r="I60" s="221"/>
      <c r="J60" s="222"/>
      <c r="K60" s="222"/>
      <c r="L60" s="222"/>
      <c r="M60" s="222"/>
      <c r="N60" s="222"/>
      <c r="O60" s="222"/>
      <c r="P60" s="222"/>
      <c r="Q60" s="223"/>
      <c r="R60" s="335"/>
      <c r="S60" s="170"/>
      <c r="T60" s="170"/>
      <c r="U60" s="170"/>
      <c r="V60" s="170"/>
      <c r="W60" s="170"/>
      <c r="X60" s="213"/>
      <c r="Y60" s="213"/>
      <c r="Z60" s="213"/>
      <c r="AA60" s="213"/>
      <c r="AB60" s="213"/>
      <c r="AC60" s="213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</row>
    <row r="61" spans="1:92" ht="15" thickBot="1" x14ac:dyDescent="0.35">
      <c r="A61" s="34"/>
      <c r="H61" s="34"/>
      <c r="I61" s="224"/>
      <c r="J61" s="225"/>
      <c r="K61" s="225"/>
      <c r="L61" s="225"/>
      <c r="M61" s="225"/>
      <c r="N61" s="225"/>
      <c r="O61" s="225"/>
      <c r="P61" s="225"/>
      <c r="Q61" s="226"/>
      <c r="R61" s="338"/>
    </row>
    <row r="62" spans="1:92" s="170" customFormat="1" x14ac:dyDescent="0.3">
      <c r="R62" s="333"/>
    </row>
    <row r="63" spans="1:92" s="170" customFormat="1" x14ac:dyDescent="0.3"/>
    <row r="64" spans="1:92" s="170" customFormat="1" x14ac:dyDescent="0.3"/>
    <row r="65" s="170" customFormat="1" x14ac:dyDescent="0.3"/>
    <row r="66" s="170" customFormat="1" x14ac:dyDescent="0.3"/>
    <row r="67" s="170" customFormat="1" x14ac:dyDescent="0.3"/>
    <row r="68" s="170" customFormat="1" x14ac:dyDescent="0.3"/>
    <row r="69" s="170" customFormat="1" x14ac:dyDescent="0.3"/>
    <row r="70" s="170" customFormat="1" x14ac:dyDescent="0.3"/>
    <row r="71" s="170" customFormat="1" x14ac:dyDescent="0.3"/>
    <row r="72" s="170" customFormat="1" x14ac:dyDescent="0.3"/>
    <row r="73" s="170" customFormat="1" x14ac:dyDescent="0.3"/>
    <row r="74" s="170" customFormat="1" x14ac:dyDescent="0.3"/>
    <row r="75" s="170" customFormat="1" x14ac:dyDescent="0.3"/>
    <row r="76" s="170" customFormat="1" x14ac:dyDescent="0.3"/>
    <row r="77" s="170" customFormat="1" x14ac:dyDescent="0.3"/>
    <row r="78" s="170" customFormat="1" x14ac:dyDescent="0.3"/>
    <row r="79" s="170" customFormat="1" x14ac:dyDescent="0.3"/>
    <row r="80" s="170" customFormat="1" x14ac:dyDescent="0.3"/>
    <row r="81" spans="1:29" s="170" customFormat="1" x14ac:dyDescent="0.3"/>
    <row r="82" spans="1:29" s="170" customFormat="1" x14ac:dyDescent="0.3"/>
    <row r="83" spans="1:29" s="170" customFormat="1" x14ac:dyDescent="0.3"/>
    <row r="84" spans="1:29" s="170" customFormat="1" x14ac:dyDescent="0.3"/>
    <row r="85" spans="1:29" s="213" customFormat="1" x14ac:dyDescent="0.3">
      <c r="A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</row>
    <row r="86" spans="1:29" s="170" customFormat="1" x14ac:dyDescent="0.3">
      <c r="A86" s="213"/>
      <c r="H86" s="213"/>
    </row>
    <row r="87" spans="1:29" s="170" customFormat="1" x14ac:dyDescent="0.3"/>
    <row r="88" spans="1:29" s="170" customFormat="1" x14ac:dyDescent="0.3"/>
    <row r="89" spans="1:29" s="170" customFormat="1" x14ac:dyDescent="0.3"/>
    <row r="90" spans="1:29" s="170" customFormat="1" x14ac:dyDescent="0.3"/>
    <row r="91" spans="1:29" s="170" customFormat="1" x14ac:dyDescent="0.3"/>
    <row r="92" spans="1:29" s="170" customFormat="1" x14ac:dyDescent="0.3"/>
    <row r="93" spans="1:29" s="170" customFormat="1" x14ac:dyDescent="0.3"/>
    <row r="94" spans="1:29" s="170" customFormat="1" x14ac:dyDescent="0.3"/>
    <row r="95" spans="1:29" s="170" customFormat="1" x14ac:dyDescent="0.3"/>
    <row r="96" spans="1:29" s="170" customFormat="1" x14ac:dyDescent="0.3"/>
    <row r="97" s="170" customFormat="1" x14ac:dyDescent="0.3"/>
    <row r="98" s="170" customFormat="1" x14ac:dyDescent="0.3"/>
    <row r="99" s="170" customFormat="1" x14ac:dyDescent="0.3"/>
    <row r="100" s="170" customFormat="1" x14ac:dyDescent="0.3"/>
    <row r="101" s="170" customFormat="1" x14ac:dyDescent="0.3"/>
    <row r="102" s="170" customFormat="1" x14ac:dyDescent="0.3"/>
    <row r="103" s="170" customFormat="1" x14ac:dyDescent="0.3"/>
    <row r="104" s="170" customFormat="1" x14ac:dyDescent="0.3"/>
    <row r="105" s="170" customFormat="1" x14ac:dyDescent="0.3"/>
    <row r="106" s="170" customFormat="1" x14ac:dyDescent="0.3"/>
    <row r="107" s="170" customFormat="1" x14ac:dyDescent="0.3"/>
    <row r="108" s="170" customFormat="1" x14ac:dyDescent="0.3"/>
    <row r="109" s="170" customFormat="1" x14ac:dyDescent="0.3"/>
    <row r="110" s="170" customFormat="1" x14ac:dyDescent="0.3"/>
    <row r="111" s="170" customFormat="1" x14ac:dyDescent="0.3"/>
    <row r="112" s="170" customFormat="1" x14ac:dyDescent="0.3"/>
    <row r="113" s="170" customFormat="1" x14ac:dyDescent="0.3"/>
    <row r="114" s="170" customFormat="1" x14ac:dyDescent="0.3"/>
    <row r="115" s="170" customFormat="1" x14ac:dyDescent="0.3"/>
    <row r="116" s="170" customFormat="1" x14ac:dyDescent="0.3"/>
    <row r="117" s="170" customFormat="1" x14ac:dyDescent="0.3"/>
    <row r="118" s="170" customFormat="1" x14ac:dyDescent="0.3"/>
    <row r="119" s="170" customFormat="1" x14ac:dyDescent="0.3"/>
    <row r="120" s="170" customFormat="1" x14ac:dyDescent="0.3"/>
    <row r="121" s="170" customFormat="1" x14ac:dyDescent="0.3"/>
    <row r="122" s="170" customFormat="1" x14ac:dyDescent="0.3"/>
    <row r="123" s="170" customFormat="1" x14ac:dyDescent="0.3"/>
    <row r="124" s="170" customFormat="1" x14ac:dyDescent="0.3"/>
    <row r="125" s="170" customFormat="1" x14ac:dyDescent="0.3"/>
    <row r="126" s="170" customFormat="1" x14ac:dyDescent="0.3"/>
    <row r="127" s="170" customFormat="1" x14ac:dyDescent="0.3"/>
    <row r="128" s="170" customFormat="1" x14ac:dyDescent="0.3"/>
    <row r="129" s="170" customFormat="1" x14ac:dyDescent="0.3"/>
    <row r="130" s="170" customFormat="1" x14ac:dyDescent="0.3"/>
    <row r="131" s="170" customFormat="1" x14ac:dyDescent="0.3"/>
    <row r="132" s="170" customFormat="1" x14ac:dyDescent="0.3"/>
    <row r="133" s="170" customFormat="1" x14ac:dyDescent="0.3"/>
    <row r="134" s="170" customFormat="1" x14ac:dyDescent="0.3"/>
    <row r="135" s="170" customFormat="1" x14ac:dyDescent="0.3"/>
    <row r="136" s="170" customFormat="1" x14ac:dyDescent="0.3"/>
    <row r="137" s="170" customFormat="1" x14ac:dyDescent="0.3"/>
    <row r="138" s="170" customFormat="1" x14ac:dyDescent="0.3"/>
    <row r="139" s="170" customFormat="1" x14ac:dyDescent="0.3"/>
    <row r="140" s="170" customFormat="1" x14ac:dyDescent="0.3"/>
    <row r="141" s="170" customFormat="1" x14ac:dyDescent="0.3"/>
    <row r="142" s="170" customFormat="1" x14ac:dyDescent="0.3"/>
    <row r="143" s="170" customFormat="1" x14ac:dyDescent="0.3"/>
    <row r="144" s="170" customFormat="1" x14ac:dyDescent="0.3"/>
    <row r="145" s="170" customFormat="1" x14ac:dyDescent="0.3"/>
    <row r="146" s="170" customFormat="1" x14ac:dyDescent="0.3"/>
    <row r="147" s="170" customFormat="1" x14ac:dyDescent="0.3"/>
    <row r="148" s="170" customFormat="1" x14ac:dyDescent="0.3"/>
    <row r="149" s="170" customFormat="1" x14ac:dyDescent="0.3"/>
    <row r="150" s="170" customFormat="1" x14ac:dyDescent="0.3"/>
    <row r="151" s="170" customFormat="1" x14ac:dyDescent="0.3"/>
    <row r="152" s="170" customFormat="1" x14ac:dyDescent="0.3"/>
    <row r="153" s="170" customFormat="1" x14ac:dyDescent="0.3"/>
    <row r="154" s="170" customFormat="1" x14ac:dyDescent="0.3"/>
    <row r="155" s="170" customFormat="1" x14ac:dyDescent="0.3"/>
    <row r="156" s="170" customFormat="1" x14ac:dyDescent="0.3"/>
    <row r="157" s="170" customFormat="1" x14ac:dyDescent="0.3"/>
    <row r="158" s="170" customFormat="1" x14ac:dyDescent="0.3"/>
    <row r="159" s="170" customFormat="1" x14ac:dyDescent="0.3"/>
    <row r="160" s="170" customFormat="1" x14ac:dyDescent="0.3"/>
    <row r="161" s="170" customFormat="1" x14ac:dyDescent="0.3"/>
    <row r="162" s="170" customFormat="1" x14ac:dyDescent="0.3"/>
    <row r="163" s="170" customFormat="1" x14ac:dyDescent="0.3"/>
    <row r="164" s="170" customFormat="1" x14ac:dyDescent="0.3"/>
    <row r="165" s="170" customFormat="1" x14ac:dyDescent="0.3"/>
    <row r="166" s="170" customFormat="1" x14ac:dyDescent="0.3"/>
    <row r="167" s="170" customFormat="1" x14ac:dyDescent="0.3"/>
    <row r="168" s="170" customFormat="1" x14ac:dyDescent="0.3"/>
    <row r="169" s="170" customFormat="1" x14ac:dyDescent="0.3"/>
    <row r="170" s="170" customFormat="1" x14ac:dyDescent="0.3"/>
    <row r="171" s="170" customFormat="1" x14ac:dyDescent="0.3"/>
    <row r="172" s="170" customFormat="1" x14ac:dyDescent="0.3"/>
    <row r="173" s="170" customFormat="1" x14ac:dyDescent="0.3"/>
    <row r="174" s="170" customFormat="1" x14ac:dyDescent="0.3"/>
    <row r="175" s="170" customFormat="1" x14ac:dyDescent="0.3"/>
    <row r="176" s="170" customFormat="1" x14ac:dyDescent="0.3"/>
    <row r="177" s="170" customFormat="1" x14ac:dyDescent="0.3"/>
    <row r="178" s="170" customFormat="1" x14ac:dyDescent="0.3"/>
    <row r="179" s="170" customFormat="1" x14ac:dyDescent="0.3"/>
    <row r="180" s="170" customFormat="1" x14ac:dyDescent="0.3"/>
    <row r="181" s="170" customFormat="1" x14ac:dyDescent="0.3"/>
    <row r="182" s="170" customFormat="1" x14ac:dyDescent="0.3"/>
    <row r="183" s="170" customFormat="1" x14ac:dyDescent="0.3"/>
    <row r="184" s="170" customFormat="1" x14ac:dyDescent="0.3"/>
    <row r="185" s="170" customFormat="1" x14ac:dyDescent="0.3"/>
    <row r="186" s="170" customFormat="1" x14ac:dyDescent="0.3"/>
    <row r="187" s="170" customFormat="1" x14ac:dyDescent="0.3"/>
    <row r="188" s="170" customFormat="1" x14ac:dyDescent="0.3"/>
    <row r="189" s="170" customFormat="1" x14ac:dyDescent="0.3"/>
    <row r="190" s="170" customFormat="1" x14ac:dyDescent="0.3"/>
    <row r="191" s="170" customFormat="1" x14ac:dyDescent="0.3"/>
    <row r="192" s="170" customFormat="1" x14ac:dyDescent="0.3"/>
    <row r="193" s="170" customFormat="1" x14ac:dyDescent="0.3"/>
    <row r="194" s="170" customFormat="1" x14ac:dyDescent="0.3"/>
    <row r="195" s="170" customFormat="1" x14ac:dyDescent="0.3"/>
    <row r="196" s="170" customFormat="1" x14ac:dyDescent="0.3"/>
    <row r="197" s="170" customFormat="1" x14ac:dyDescent="0.3"/>
    <row r="198" s="170" customFormat="1" x14ac:dyDescent="0.3"/>
    <row r="199" s="170" customFormat="1" x14ac:dyDescent="0.3"/>
    <row r="200" s="170" customFormat="1" x14ac:dyDescent="0.3"/>
    <row r="201" s="170" customFormat="1" x14ac:dyDescent="0.3"/>
    <row r="202" s="170" customFormat="1" x14ac:dyDescent="0.3"/>
    <row r="203" s="170" customFormat="1" x14ac:dyDescent="0.3"/>
    <row r="204" s="170" customFormat="1" x14ac:dyDescent="0.3"/>
    <row r="205" s="170" customFormat="1" x14ac:dyDescent="0.3"/>
    <row r="206" s="170" customFormat="1" x14ac:dyDescent="0.3"/>
    <row r="207" s="170" customFormat="1" x14ac:dyDescent="0.3"/>
    <row r="208" s="170" customFormat="1" x14ac:dyDescent="0.3"/>
    <row r="209" s="170" customFormat="1" x14ac:dyDescent="0.3"/>
    <row r="210" s="170" customFormat="1" x14ac:dyDescent="0.3"/>
    <row r="211" s="170" customFormat="1" x14ac:dyDescent="0.3"/>
    <row r="212" s="170" customFormat="1" x14ac:dyDescent="0.3"/>
    <row r="213" s="170" customFormat="1" x14ac:dyDescent="0.3"/>
    <row r="214" s="170" customFormat="1" x14ac:dyDescent="0.3"/>
    <row r="215" s="170" customFormat="1" x14ac:dyDescent="0.3"/>
    <row r="216" s="170" customFormat="1" x14ac:dyDescent="0.3"/>
    <row r="217" s="170" customFormat="1" x14ac:dyDescent="0.3"/>
    <row r="218" s="170" customFormat="1" x14ac:dyDescent="0.3"/>
    <row r="219" s="170" customFormat="1" x14ac:dyDescent="0.3"/>
    <row r="220" s="170" customFormat="1" x14ac:dyDescent="0.3"/>
    <row r="221" s="170" customFormat="1" x14ac:dyDescent="0.3"/>
    <row r="222" s="170" customFormat="1" x14ac:dyDescent="0.3"/>
    <row r="223" s="170" customFormat="1" x14ac:dyDescent="0.3"/>
    <row r="224" s="170" customFormat="1" x14ac:dyDescent="0.3"/>
    <row r="225" s="170" customFormat="1" x14ac:dyDescent="0.3"/>
    <row r="226" s="170" customFormat="1" x14ac:dyDescent="0.3"/>
    <row r="227" s="170" customFormat="1" x14ac:dyDescent="0.3"/>
    <row r="228" s="170" customFormat="1" x14ac:dyDescent="0.3"/>
    <row r="229" s="170" customFormat="1" x14ac:dyDescent="0.3"/>
    <row r="230" s="170" customFormat="1" x14ac:dyDescent="0.3"/>
    <row r="231" s="170" customFormat="1" x14ac:dyDescent="0.3"/>
    <row r="232" s="170" customFormat="1" x14ac:dyDescent="0.3"/>
    <row r="233" s="170" customFormat="1" x14ac:dyDescent="0.3"/>
    <row r="234" s="170" customFormat="1" x14ac:dyDescent="0.3"/>
    <row r="235" s="170" customFormat="1" x14ac:dyDescent="0.3"/>
    <row r="236" s="170" customFormat="1" x14ac:dyDescent="0.3"/>
    <row r="237" s="170" customFormat="1" x14ac:dyDescent="0.3"/>
    <row r="238" s="170" customFormat="1" x14ac:dyDescent="0.3"/>
    <row r="239" s="170" customFormat="1" x14ac:dyDescent="0.3"/>
    <row r="240" s="170" customFormat="1" x14ac:dyDescent="0.3"/>
    <row r="241" s="170" customFormat="1" x14ac:dyDescent="0.3"/>
    <row r="242" s="170" customFormat="1" x14ac:dyDescent="0.3"/>
    <row r="243" s="170" customFormat="1" x14ac:dyDescent="0.3"/>
    <row r="244" s="170" customFormat="1" x14ac:dyDescent="0.3"/>
    <row r="245" s="170" customFormat="1" x14ac:dyDescent="0.3"/>
    <row r="246" s="170" customFormat="1" x14ac:dyDescent="0.3"/>
    <row r="247" s="170" customFormat="1" x14ac:dyDescent="0.3"/>
    <row r="248" s="170" customFormat="1" x14ac:dyDescent="0.3"/>
    <row r="249" s="170" customFormat="1" x14ac:dyDescent="0.3"/>
    <row r="250" s="170" customFormat="1" x14ac:dyDescent="0.3"/>
    <row r="251" s="170" customFormat="1" x14ac:dyDescent="0.3"/>
    <row r="252" s="170" customFormat="1" x14ac:dyDescent="0.3"/>
    <row r="253" s="170" customFormat="1" x14ac:dyDescent="0.3"/>
    <row r="254" s="170" customFormat="1" x14ac:dyDescent="0.3"/>
    <row r="255" s="170" customFormat="1" x14ac:dyDescent="0.3"/>
    <row r="256" s="170" customFormat="1" x14ac:dyDescent="0.3"/>
    <row r="257" s="170" customFormat="1" x14ac:dyDescent="0.3"/>
    <row r="258" s="170" customFormat="1" x14ac:dyDescent="0.3"/>
    <row r="259" s="170" customFormat="1" x14ac:dyDescent="0.3"/>
    <row r="260" s="170" customFormat="1" x14ac:dyDescent="0.3"/>
    <row r="261" s="170" customFormat="1" x14ac:dyDescent="0.3"/>
    <row r="262" s="170" customFormat="1" x14ac:dyDescent="0.3"/>
    <row r="263" s="170" customFormat="1" x14ac:dyDescent="0.3"/>
    <row r="264" s="170" customFormat="1" x14ac:dyDescent="0.3"/>
    <row r="265" s="170" customFormat="1" x14ac:dyDescent="0.3"/>
    <row r="266" s="170" customFormat="1" x14ac:dyDescent="0.3"/>
    <row r="267" s="170" customFormat="1" x14ac:dyDescent="0.3"/>
    <row r="268" s="170" customFormat="1" x14ac:dyDescent="0.3"/>
    <row r="269" s="170" customFormat="1" x14ac:dyDescent="0.3"/>
    <row r="270" s="170" customFormat="1" x14ac:dyDescent="0.3"/>
    <row r="271" s="170" customFormat="1" x14ac:dyDescent="0.3"/>
    <row r="272" s="170" customFormat="1" x14ac:dyDescent="0.3"/>
    <row r="273" s="170" customFormat="1" x14ac:dyDescent="0.3"/>
    <row r="274" s="170" customFormat="1" x14ac:dyDescent="0.3"/>
    <row r="275" s="170" customFormat="1" x14ac:dyDescent="0.3"/>
    <row r="276" s="170" customFormat="1" x14ac:dyDescent="0.3"/>
    <row r="277" s="170" customFormat="1" x14ac:dyDescent="0.3"/>
    <row r="278" s="170" customFormat="1" x14ac:dyDescent="0.3"/>
    <row r="279" s="170" customFormat="1" x14ac:dyDescent="0.3"/>
    <row r="280" s="170" customFormat="1" x14ac:dyDescent="0.3"/>
    <row r="281" s="170" customFormat="1" x14ac:dyDescent="0.3"/>
    <row r="282" s="170" customFormat="1" x14ac:dyDescent="0.3"/>
    <row r="283" s="170" customFormat="1" x14ac:dyDescent="0.3"/>
    <row r="284" s="170" customFormat="1" x14ac:dyDescent="0.3"/>
    <row r="285" s="170" customFormat="1" x14ac:dyDescent="0.3"/>
    <row r="286" s="170" customFormat="1" x14ac:dyDescent="0.3"/>
    <row r="287" s="170" customFormat="1" x14ac:dyDescent="0.3"/>
    <row r="288" s="170" customFormat="1" x14ac:dyDescent="0.3"/>
    <row r="289" s="170" customFormat="1" x14ac:dyDescent="0.3"/>
    <row r="290" s="170" customFormat="1" x14ac:dyDescent="0.3"/>
    <row r="291" s="170" customFormat="1" x14ac:dyDescent="0.3"/>
    <row r="292" s="170" customFormat="1" x14ac:dyDescent="0.3"/>
    <row r="293" s="170" customFormat="1" x14ac:dyDescent="0.3"/>
    <row r="294" s="170" customFormat="1" x14ac:dyDescent="0.3"/>
    <row r="295" s="170" customFormat="1" x14ac:dyDescent="0.3"/>
    <row r="296" s="170" customFormat="1" x14ac:dyDescent="0.3"/>
    <row r="297" s="170" customFormat="1" x14ac:dyDescent="0.3"/>
    <row r="298" s="170" customFormat="1" x14ac:dyDescent="0.3"/>
    <row r="299" s="170" customFormat="1" x14ac:dyDescent="0.3"/>
    <row r="300" s="170" customFormat="1" x14ac:dyDescent="0.3"/>
    <row r="301" s="170" customFormat="1" x14ac:dyDescent="0.3"/>
    <row r="302" s="170" customFormat="1" x14ac:dyDescent="0.3"/>
    <row r="303" s="170" customFormat="1" x14ac:dyDescent="0.3"/>
    <row r="304" s="170" customFormat="1" x14ac:dyDescent="0.3"/>
    <row r="305" s="170" customFormat="1" x14ac:dyDescent="0.3"/>
    <row r="306" s="170" customFormat="1" x14ac:dyDescent="0.3"/>
    <row r="307" s="170" customFormat="1" x14ac:dyDescent="0.3"/>
    <row r="308" s="170" customFormat="1" x14ac:dyDescent="0.3"/>
    <row r="309" s="170" customFormat="1" x14ac:dyDescent="0.3"/>
    <row r="310" s="170" customFormat="1" x14ac:dyDescent="0.3"/>
    <row r="311" s="170" customFormat="1" x14ac:dyDescent="0.3"/>
    <row r="312" s="170" customFormat="1" x14ac:dyDescent="0.3"/>
    <row r="313" s="170" customFormat="1" x14ac:dyDescent="0.3"/>
    <row r="314" s="170" customFormat="1" x14ac:dyDescent="0.3"/>
    <row r="315" s="170" customFormat="1" x14ac:dyDescent="0.3"/>
    <row r="316" s="170" customFormat="1" x14ac:dyDescent="0.3"/>
    <row r="317" s="170" customFormat="1" x14ac:dyDescent="0.3"/>
    <row r="318" s="170" customFormat="1" x14ac:dyDescent="0.3"/>
    <row r="319" s="170" customFormat="1" x14ac:dyDescent="0.3"/>
    <row r="320" s="170" customFormat="1" x14ac:dyDescent="0.3"/>
    <row r="321" s="170" customFormat="1" x14ac:dyDescent="0.3"/>
    <row r="322" s="170" customFormat="1" x14ac:dyDescent="0.3"/>
    <row r="323" s="170" customFormat="1" x14ac:dyDescent="0.3"/>
    <row r="324" s="170" customFormat="1" x14ac:dyDescent="0.3"/>
    <row r="325" s="170" customFormat="1" x14ac:dyDescent="0.3"/>
    <row r="326" s="170" customFormat="1" x14ac:dyDescent="0.3"/>
    <row r="327" s="170" customFormat="1" x14ac:dyDescent="0.3"/>
    <row r="328" s="170" customFormat="1" x14ac:dyDescent="0.3"/>
    <row r="329" s="170" customFormat="1" x14ac:dyDescent="0.3"/>
    <row r="330" s="170" customFormat="1" x14ac:dyDescent="0.3"/>
    <row r="331" s="170" customFormat="1" x14ac:dyDescent="0.3"/>
    <row r="332" s="170" customFormat="1" x14ac:dyDescent="0.3"/>
    <row r="333" s="170" customFormat="1" x14ac:dyDescent="0.3"/>
    <row r="334" s="170" customFormat="1" x14ac:dyDescent="0.3"/>
    <row r="335" s="170" customFormat="1" x14ac:dyDescent="0.3"/>
    <row r="336" s="170" customFormat="1" x14ac:dyDescent="0.3"/>
    <row r="337" s="170" customFormat="1" x14ac:dyDescent="0.3"/>
    <row r="338" s="170" customFormat="1" x14ac:dyDescent="0.3"/>
    <row r="339" s="170" customFormat="1" x14ac:dyDescent="0.3"/>
    <row r="340" s="170" customFormat="1" x14ac:dyDescent="0.3"/>
    <row r="341" s="170" customFormat="1" x14ac:dyDescent="0.3"/>
    <row r="342" s="170" customFormat="1" x14ac:dyDescent="0.3"/>
    <row r="343" s="170" customFormat="1" x14ac:dyDescent="0.3"/>
    <row r="344" s="170" customFormat="1" x14ac:dyDescent="0.3"/>
    <row r="345" s="170" customFormat="1" x14ac:dyDescent="0.3"/>
    <row r="346" s="170" customFormat="1" x14ac:dyDescent="0.3"/>
    <row r="347" s="170" customFormat="1" x14ac:dyDescent="0.3"/>
    <row r="348" s="170" customFormat="1" x14ac:dyDescent="0.3"/>
    <row r="349" s="170" customFormat="1" x14ac:dyDescent="0.3"/>
    <row r="350" s="170" customFormat="1" x14ac:dyDescent="0.3"/>
    <row r="351" s="170" customFormat="1" x14ac:dyDescent="0.3"/>
    <row r="352" s="170" customFormat="1" x14ac:dyDescent="0.3"/>
    <row r="353" s="170" customFormat="1" x14ac:dyDescent="0.3"/>
    <row r="354" s="170" customFormat="1" x14ac:dyDescent="0.3"/>
    <row r="355" s="170" customFormat="1" x14ac:dyDescent="0.3"/>
    <row r="356" s="170" customFormat="1" x14ac:dyDescent="0.3"/>
    <row r="357" s="170" customFormat="1" x14ac:dyDescent="0.3"/>
    <row r="358" s="170" customFormat="1" x14ac:dyDescent="0.3"/>
    <row r="359" s="170" customFormat="1" x14ac:dyDescent="0.3"/>
    <row r="360" s="170" customFormat="1" x14ac:dyDescent="0.3"/>
    <row r="361" s="170" customFormat="1" x14ac:dyDescent="0.3"/>
    <row r="362" s="170" customFormat="1" x14ac:dyDescent="0.3"/>
    <row r="363" s="170" customFormat="1" x14ac:dyDescent="0.3"/>
    <row r="364" s="170" customFormat="1" x14ac:dyDescent="0.3"/>
    <row r="365" s="170" customFormat="1" x14ac:dyDescent="0.3"/>
    <row r="366" s="170" customFormat="1" x14ac:dyDescent="0.3"/>
    <row r="367" s="170" customFormat="1" x14ac:dyDescent="0.3"/>
    <row r="368" s="170" customFormat="1" x14ac:dyDescent="0.3"/>
    <row r="369" s="170" customFormat="1" x14ac:dyDescent="0.3"/>
    <row r="370" s="170" customFormat="1" x14ac:dyDescent="0.3"/>
    <row r="371" s="170" customFormat="1" x14ac:dyDescent="0.3"/>
    <row r="372" s="170" customFormat="1" x14ac:dyDescent="0.3"/>
    <row r="373" s="170" customFormat="1" x14ac:dyDescent="0.3"/>
    <row r="374" s="170" customFormat="1" x14ac:dyDescent="0.3"/>
    <row r="375" s="170" customFormat="1" x14ac:dyDescent="0.3"/>
    <row r="376" s="170" customFormat="1" x14ac:dyDescent="0.3"/>
    <row r="377" s="170" customFormat="1" x14ac:dyDescent="0.3"/>
    <row r="378" s="170" customFormat="1" x14ac:dyDescent="0.3"/>
    <row r="379" s="170" customFormat="1" x14ac:dyDescent="0.3"/>
    <row r="380" s="170" customFormat="1" x14ac:dyDescent="0.3"/>
    <row r="381" s="170" customFormat="1" x14ac:dyDescent="0.3"/>
    <row r="382" s="170" customFormat="1" x14ac:dyDescent="0.3"/>
    <row r="383" s="170" customFormat="1" x14ac:dyDescent="0.3"/>
    <row r="384" s="170" customFormat="1" x14ac:dyDescent="0.3"/>
    <row r="385" s="170" customFormat="1" x14ac:dyDescent="0.3"/>
    <row r="386" s="170" customFormat="1" x14ac:dyDescent="0.3"/>
    <row r="387" s="170" customFormat="1" x14ac:dyDescent="0.3"/>
    <row r="388" s="170" customFormat="1" x14ac:dyDescent="0.3"/>
    <row r="389" s="170" customFormat="1" x14ac:dyDescent="0.3"/>
    <row r="390" s="170" customFormat="1" x14ac:dyDescent="0.3"/>
    <row r="391" s="170" customFormat="1" x14ac:dyDescent="0.3"/>
    <row r="392" s="170" customFormat="1" x14ac:dyDescent="0.3"/>
    <row r="393" s="170" customFormat="1" x14ac:dyDescent="0.3"/>
    <row r="394" s="170" customFormat="1" x14ac:dyDescent="0.3"/>
    <row r="395" s="170" customFormat="1" x14ac:dyDescent="0.3"/>
    <row r="396" s="170" customFormat="1" x14ac:dyDescent="0.3"/>
    <row r="397" s="170" customFormat="1" x14ac:dyDescent="0.3"/>
    <row r="398" s="170" customFormat="1" x14ac:dyDescent="0.3"/>
    <row r="399" s="170" customFormat="1" x14ac:dyDescent="0.3"/>
    <row r="400" s="170" customFormat="1" x14ac:dyDescent="0.3"/>
    <row r="401" s="170" customFormat="1" x14ac:dyDescent="0.3"/>
    <row r="402" s="170" customFormat="1" x14ac:dyDescent="0.3"/>
    <row r="403" s="170" customFormat="1" x14ac:dyDescent="0.3"/>
    <row r="404" s="170" customFormat="1" x14ac:dyDescent="0.3"/>
    <row r="405" s="170" customFormat="1" x14ac:dyDescent="0.3"/>
    <row r="406" s="170" customFormat="1" x14ac:dyDescent="0.3"/>
    <row r="407" s="170" customFormat="1" x14ac:dyDescent="0.3"/>
    <row r="408" s="170" customFormat="1" x14ac:dyDescent="0.3"/>
    <row r="409" s="170" customFormat="1" x14ac:dyDescent="0.3"/>
    <row r="410" s="170" customFormat="1" x14ac:dyDescent="0.3"/>
    <row r="411" s="170" customFormat="1" x14ac:dyDescent="0.3"/>
    <row r="412" s="170" customFormat="1" x14ac:dyDescent="0.3"/>
    <row r="413" s="170" customFormat="1" x14ac:dyDescent="0.3"/>
    <row r="414" s="170" customFormat="1" x14ac:dyDescent="0.3"/>
    <row r="415" s="170" customFormat="1" x14ac:dyDescent="0.3"/>
    <row r="416" s="170" customFormat="1" x14ac:dyDescent="0.3"/>
    <row r="417" s="170" customFormat="1" x14ac:dyDescent="0.3"/>
    <row r="418" s="170" customFormat="1" x14ac:dyDescent="0.3"/>
    <row r="419" s="170" customFormat="1" x14ac:dyDescent="0.3"/>
    <row r="420" s="170" customFormat="1" x14ac:dyDescent="0.3"/>
    <row r="421" s="170" customFormat="1" x14ac:dyDescent="0.3"/>
    <row r="422" s="170" customFormat="1" x14ac:dyDescent="0.3"/>
    <row r="423" s="170" customFormat="1" x14ac:dyDescent="0.3"/>
    <row r="424" s="170" customFormat="1" x14ac:dyDescent="0.3"/>
    <row r="425" s="170" customFormat="1" x14ac:dyDescent="0.3"/>
    <row r="426" s="170" customFormat="1" x14ac:dyDescent="0.3"/>
    <row r="427" s="170" customFormat="1" x14ac:dyDescent="0.3"/>
    <row r="428" s="170" customFormat="1" x14ac:dyDescent="0.3"/>
    <row r="429" s="170" customFormat="1" x14ac:dyDescent="0.3"/>
    <row r="430" s="170" customFormat="1" x14ac:dyDescent="0.3"/>
    <row r="431" s="170" customFormat="1" x14ac:dyDescent="0.3"/>
    <row r="432" s="170" customFormat="1" x14ac:dyDescent="0.3"/>
    <row r="433" s="170" customFormat="1" x14ac:dyDescent="0.3"/>
    <row r="434" s="170" customFormat="1" x14ac:dyDescent="0.3"/>
    <row r="435" s="170" customFormat="1" x14ac:dyDescent="0.3"/>
    <row r="436" s="170" customFormat="1" x14ac:dyDescent="0.3"/>
    <row r="437" s="170" customFormat="1" x14ac:dyDescent="0.3"/>
    <row r="438" s="170" customFormat="1" x14ac:dyDescent="0.3"/>
    <row r="439" s="170" customFormat="1" x14ac:dyDescent="0.3"/>
    <row r="440" s="170" customFormat="1" x14ac:dyDescent="0.3"/>
    <row r="441" s="170" customFormat="1" x14ac:dyDescent="0.3"/>
    <row r="442" s="170" customFormat="1" x14ac:dyDescent="0.3"/>
    <row r="443" s="170" customFormat="1" x14ac:dyDescent="0.3"/>
    <row r="444" s="170" customFormat="1" x14ac:dyDescent="0.3"/>
    <row r="445" s="170" customFormat="1" x14ac:dyDescent="0.3"/>
    <row r="446" s="170" customFormat="1" x14ac:dyDescent="0.3"/>
    <row r="447" s="170" customFormat="1" x14ac:dyDescent="0.3"/>
    <row r="448" s="170" customFormat="1" x14ac:dyDescent="0.3"/>
    <row r="449" s="170" customFormat="1" x14ac:dyDescent="0.3"/>
    <row r="450" s="170" customFormat="1" x14ac:dyDescent="0.3"/>
    <row r="451" s="170" customFormat="1" x14ac:dyDescent="0.3"/>
    <row r="452" s="170" customFormat="1" x14ac:dyDescent="0.3"/>
    <row r="453" s="170" customFormat="1" x14ac:dyDescent="0.3"/>
    <row r="454" s="170" customFormat="1" x14ac:dyDescent="0.3"/>
    <row r="455" s="170" customFormat="1" x14ac:dyDescent="0.3"/>
    <row r="456" s="170" customFormat="1" x14ac:dyDescent="0.3"/>
    <row r="457" s="170" customFormat="1" x14ac:dyDescent="0.3"/>
    <row r="458" s="170" customFormat="1" x14ac:dyDescent="0.3"/>
    <row r="459" s="170" customFormat="1" x14ac:dyDescent="0.3"/>
    <row r="460" s="170" customFormat="1" x14ac:dyDescent="0.3"/>
    <row r="461" s="170" customFormat="1" x14ac:dyDescent="0.3"/>
    <row r="462" s="170" customFormat="1" x14ac:dyDescent="0.3"/>
    <row r="463" s="170" customFormat="1" x14ac:dyDescent="0.3"/>
    <row r="464" s="170" customFormat="1" x14ac:dyDescent="0.3"/>
    <row r="465" s="170" customFormat="1" x14ac:dyDescent="0.3"/>
    <row r="466" s="170" customFormat="1" x14ac:dyDescent="0.3"/>
    <row r="467" s="170" customFormat="1" x14ac:dyDescent="0.3"/>
    <row r="468" s="170" customFormat="1" x14ac:dyDescent="0.3"/>
    <row r="469" s="170" customFormat="1" x14ac:dyDescent="0.3"/>
    <row r="470" s="170" customFormat="1" x14ac:dyDescent="0.3"/>
    <row r="471" s="170" customFormat="1" x14ac:dyDescent="0.3"/>
    <row r="472" s="170" customFormat="1" x14ac:dyDescent="0.3"/>
    <row r="473" s="170" customFormat="1" x14ac:dyDescent="0.3"/>
    <row r="474" s="170" customFormat="1" x14ac:dyDescent="0.3"/>
    <row r="475" s="170" customFormat="1" x14ac:dyDescent="0.3"/>
    <row r="476" s="170" customFormat="1" x14ac:dyDescent="0.3"/>
    <row r="477" s="170" customFormat="1" x14ac:dyDescent="0.3"/>
    <row r="478" s="170" customFormat="1" x14ac:dyDescent="0.3"/>
    <row r="479" s="170" customFormat="1" x14ac:dyDescent="0.3"/>
    <row r="480" s="170" customFormat="1" x14ac:dyDescent="0.3"/>
    <row r="481" s="170" customFormat="1" x14ac:dyDescent="0.3"/>
    <row r="482" s="170" customFormat="1" x14ac:dyDescent="0.3"/>
    <row r="483" s="170" customFormat="1" x14ac:dyDescent="0.3"/>
    <row r="484" s="170" customFormat="1" x14ac:dyDescent="0.3"/>
    <row r="485" s="170" customFormat="1" x14ac:dyDescent="0.3"/>
    <row r="486" s="170" customFormat="1" x14ac:dyDescent="0.3"/>
    <row r="487" s="170" customFormat="1" x14ac:dyDescent="0.3"/>
    <row r="488" s="170" customFormat="1" x14ac:dyDescent="0.3"/>
    <row r="489" s="170" customFormat="1" x14ac:dyDescent="0.3"/>
    <row r="490" s="170" customFormat="1" x14ac:dyDescent="0.3"/>
    <row r="491" s="170" customFormat="1" x14ac:dyDescent="0.3"/>
    <row r="492" s="170" customFormat="1" x14ac:dyDescent="0.3"/>
    <row r="493" s="170" customFormat="1" x14ac:dyDescent="0.3"/>
    <row r="494" s="170" customFormat="1" x14ac:dyDescent="0.3"/>
    <row r="495" s="170" customFormat="1" x14ac:dyDescent="0.3"/>
    <row r="496" s="170" customFormat="1" x14ac:dyDescent="0.3"/>
    <row r="497" s="170" customFormat="1" x14ac:dyDescent="0.3"/>
    <row r="498" s="170" customFormat="1" x14ac:dyDescent="0.3"/>
    <row r="499" s="170" customFormat="1" x14ac:dyDescent="0.3"/>
    <row r="500" s="170" customFormat="1" x14ac:dyDescent="0.3"/>
    <row r="501" s="170" customFormat="1" x14ac:dyDescent="0.3"/>
    <row r="502" s="170" customFormat="1" x14ac:dyDescent="0.3"/>
    <row r="503" s="170" customFormat="1" x14ac:dyDescent="0.3"/>
    <row r="504" s="170" customFormat="1" x14ac:dyDescent="0.3"/>
    <row r="505" s="170" customFormat="1" x14ac:dyDescent="0.3"/>
    <row r="506" s="170" customFormat="1" x14ac:dyDescent="0.3"/>
    <row r="507" s="170" customFormat="1" x14ac:dyDescent="0.3"/>
    <row r="508" s="170" customFormat="1" x14ac:dyDescent="0.3"/>
    <row r="509" s="170" customFormat="1" x14ac:dyDescent="0.3"/>
    <row r="510" s="170" customFormat="1" x14ac:dyDescent="0.3"/>
    <row r="511" s="170" customFormat="1" x14ac:dyDescent="0.3"/>
    <row r="512" s="170" customFormat="1" x14ac:dyDescent="0.3"/>
    <row r="513" s="170" customFormat="1" x14ac:dyDescent="0.3"/>
    <row r="514" s="170" customFormat="1" x14ac:dyDescent="0.3"/>
    <row r="515" s="170" customFormat="1" x14ac:dyDescent="0.3"/>
    <row r="516" s="170" customFormat="1" x14ac:dyDescent="0.3"/>
    <row r="517" s="170" customFormat="1" x14ac:dyDescent="0.3"/>
    <row r="518" s="170" customFormat="1" x14ac:dyDescent="0.3"/>
    <row r="519" s="170" customFormat="1" x14ac:dyDescent="0.3"/>
    <row r="520" s="170" customFormat="1" x14ac:dyDescent="0.3"/>
    <row r="521" s="170" customFormat="1" x14ac:dyDescent="0.3"/>
    <row r="522" s="170" customFormat="1" x14ac:dyDescent="0.3"/>
    <row r="523" s="170" customFormat="1" x14ac:dyDescent="0.3"/>
    <row r="524" s="170" customFormat="1" x14ac:dyDescent="0.3"/>
    <row r="525" s="170" customFormat="1" x14ac:dyDescent="0.3"/>
    <row r="526" s="170" customFormat="1" x14ac:dyDescent="0.3"/>
    <row r="527" s="170" customFormat="1" x14ac:dyDescent="0.3"/>
    <row r="528" s="170" customFormat="1" x14ac:dyDescent="0.3"/>
    <row r="529" s="170" customFormat="1" x14ac:dyDescent="0.3"/>
    <row r="530" s="170" customFormat="1" x14ac:dyDescent="0.3"/>
    <row r="531" s="170" customFormat="1" x14ac:dyDescent="0.3"/>
    <row r="532" s="170" customFormat="1" x14ac:dyDescent="0.3"/>
    <row r="533" s="170" customFormat="1" x14ac:dyDescent="0.3"/>
    <row r="534" s="170" customFormat="1" x14ac:dyDescent="0.3"/>
    <row r="535" s="170" customFormat="1" x14ac:dyDescent="0.3"/>
    <row r="536" s="170" customFormat="1" x14ac:dyDescent="0.3"/>
    <row r="537" s="170" customFormat="1" x14ac:dyDescent="0.3"/>
    <row r="538" s="170" customFormat="1" x14ac:dyDescent="0.3"/>
    <row r="539" s="170" customFormat="1" x14ac:dyDescent="0.3"/>
    <row r="540" s="170" customFormat="1" x14ac:dyDescent="0.3"/>
    <row r="541" s="170" customFormat="1" x14ac:dyDescent="0.3"/>
    <row r="542" s="170" customFormat="1" x14ac:dyDescent="0.3"/>
    <row r="543" s="170" customFormat="1" x14ac:dyDescent="0.3"/>
    <row r="544" s="170" customFormat="1" x14ac:dyDescent="0.3"/>
    <row r="545" s="170" customFormat="1" x14ac:dyDescent="0.3"/>
    <row r="546" s="170" customFormat="1" x14ac:dyDescent="0.3"/>
    <row r="547" s="170" customFormat="1" x14ac:dyDescent="0.3"/>
    <row r="548" s="170" customFormat="1" x14ac:dyDescent="0.3"/>
    <row r="549" s="170" customFormat="1" x14ac:dyDescent="0.3"/>
    <row r="550" s="170" customFormat="1" x14ac:dyDescent="0.3"/>
    <row r="551" s="170" customFormat="1" x14ac:dyDescent="0.3"/>
    <row r="552" s="170" customFormat="1" x14ac:dyDescent="0.3"/>
    <row r="553" s="170" customFormat="1" x14ac:dyDescent="0.3"/>
    <row r="554" s="170" customFormat="1" x14ac:dyDescent="0.3"/>
    <row r="555" s="170" customFormat="1" x14ac:dyDescent="0.3"/>
    <row r="556" s="170" customFormat="1" x14ac:dyDescent="0.3"/>
    <row r="557" s="170" customFormat="1" x14ac:dyDescent="0.3"/>
    <row r="558" s="170" customFormat="1" x14ac:dyDescent="0.3"/>
    <row r="559" s="170" customFormat="1" x14ac:dyDescent="0.3"/>
    <row r="560" s="170" customFormat="1" x14ac:dyDescent="0.3"/>
    <row r="561" s="170" customFormat="1" x14ac:dyDescent="0.3"/>
    <row r="562" s="170" customFormat="1" x14ac:dyDescent="0.3"/>
    <row r="563" s="170" customFormat="1" x14ac:dyDescent="0.3"/>
    <row r="564" s="170" customFormat="1" x14ac:dyDescent="0.3"/>
    <row r="565" s="170" customFormat="1" x14ac:dyDescent="0.3"/>
    <row r="566" s="170" customFormat="1" x14ac:dyDescent="0.3"/>
    <row r="567" s="170" customFormat="1" x14ac:dyDescent="0.3"/>
    <row r="568" s="170" customFormat="1" x14ac:dyDescent="0.3"/>
    <row r="569" s="170" customFormat="1" x14ac:dyDescent="0.3"/>
    <row r="570" s="170" customFormat="1" x14ac:dyDescent="0.3"/>
    <row r="571" s="170" customFormat="1" x14ac:dyDescent="0.3"/>
    <row r="572" s="170" customFormat="1" x14ac:dyDescent="0.3"/>
    <row r="573" s="170" customFormat="1" x14ac:dyDescent="0.3"/>
    <row r="574" s="170" customFormat="1" x14ac:dyDescent="0.3"/>
    <row r="575" s="170" customFormat="1" x14ac:dyDescent="0.3"/>
    <row r="576" s="170" customFormat="1" x14ac:dyDescent="0.3"/>
    <row r="577" s="170" customFormat="1" x14ac:dyDescent="0.3"/>
    <row r="578" s="170" customFormat="1" x14ac:dyDescent="0.3"/>
    <row r="579" s="170" customFormat="1" x14ac:dyDescent="0.3"/>
    <row r="580" s="170" customFormat="1" x14ac:dyDescent="0.3"/>
    <row r="581" s="170" customFormat="1" x14ac:dyDescent="0.3"/>
    <row r="582" s="170" customFormat="1" x14ac:dyDescent="0.3"/>
    <row r="583" s="170" customFormat="1" x14ac:dyDescent="0.3"/>
    <row r="584" s="170" customFormat="1" x14ac:dyDescent="0.3"/>
    <row r="585" s="170" customFormat="1" x14ac:dyDescent="0.3"/>
    <row r="586" s="170" customFormat="1" x14ac:dyDescent="0.3"/>
    <row r="587" s="170" customFormat="1" x14ac:dyDescent="0.3"/>
    <row r="588" s="170" customFormat="1" x14ac:dyDescent="0.3"/>
    <row r="589" s="170" customFormat="1" x14ac:dyDescent="0.3"/>
    <row r="590" s="170" customFormat="1" x14ac:dyDescent="0.3"/>
    <row r="591" s="170" customFormat="1" x14ac:dyDescent="0.3"/>
    <row r="592" s="170" customFormat="1" x14ac:dyDescent="0.3"/>
    <row r="593" s="170" customFormat="1" x14ac:dyDescent="0.3"/>
    <row r="594" s="170" customFormat="1" x14ac:dyDescent="0.3"/>
    <row r="595" s="170" customFormat="1" x14ac:dyDescent="0.3"/>
    <row r="596" s="170" customFormat="1" x14ac:dyDescent="0.3"/>
    <row r="597" s="170" customFormat="1" x14ac:dyDescent="0.3"/>
    <row r="598" s="170" customFormat="1" x14ac:dyDescent="0.3"/>
    <row r="599" s="170" customFormat="1" x14ac:dyDescent="0.3"/>
    <row r="600" s="170" customFormat="1" x14ac:dyDescent="0.3"/>
    <row r="601" s="170" customFormat="1" x14ac:dyDescent="0.3"/>
    <row r="602" s="170" customFormat="1" x14ac:dyDescent="0.3"/>
    <row r="603" s="170" customFormat="1" x14ac:dyDescent="0.3"/>
    <row r="604" s="170" customFormat="1" x14ac:dyDescent="0.3"/>
    <row r="605" s="170" customFormat="1" x14ac:dyDescent="0.3"/>
    <row r="606" s="170" customFormat="1" x14ac:dyDescent="0.3"/>
    <row r="607" s="170" customFormat="1" x14ac:dyDescent="0.3"/>
    <row r="608" s="170" customFormat="1" x14ac:dyDescent="0.3"/>
    <row r="609" s="170" customFormat="1" x14ac:dyDescent="0.3"/>
    <row r="610" s="170" customFormat="1" x14ac:dyDescent="0.3"/>
    <row r="611" s="170" customFormat="1" x14ac:dyDescent="0.3"/>
    <row r="612" s="170" customFormat="1" x14ac:dyDescent="0.3"/>
    <row r="613" s="170" customFormat="1" x14ac:dyDescent="0.3"/>
    <row r="614" s="170" customFormat="1" x14ac:dyDescent="0.3"/>
    <row r="615" s="170" customFormat="1" x14ac:dyDescent="0.3"/>
    <row r="616" s="170" customFormat="1" x14ac:dyDescent="0.3"/>
    <row r="617" s="170" customFormat="1" x14ac:dyDescent="0.3"/>
    <row r="618" s="170" customFormat="1" x14ac:dyDescent="0.3"/>
    <row r="619" s="170" customFormat="1" x14ac:dyDescent="0.3"/>
    <row r="620" s="170" customFormat="1" x14ac:dyDescent="0.3"/>
    <row r="621" s="170" customFormat="1" x14ac:dyDescent="0.3"/>
    <row r="622" s="170" customFormat="1" x14ac:dyDescent="0.3"/>
    <row r="623" s="170" customFormat="1" x14ac:dyDescent="0.3"/>
    <row r="624" s="170" customFormat="1" x14ac:dyDescent="0.3"/>
    <row r="625" s="170" customFormat="1" x14ac:dyDescent="0.3"/>
    <row r="626" s="170" customFormat="1" x14ac:dyDescent="0.3"/>
    <row r="627" s="170" customFormat="1" x14ac:dyDescent="0.3"/>
    <row r="628" s="170" customFormat="1" x14ac:dyDescent="0.3"/>
    <row r="629" s="170" customFormat="1" x14ac:dyDescent="0.3"/>
    <row r="630" s="170" customFormat="1" x14ac:dyDescent="0.3"/>
    <row r="631" s="170" customFormat="1" x14ac:dyDescent="0.3"/>
    <row r="632" s="170" customFormat="1" x14ac:dyDescent="0.3"/>
    <row r="633" s="170" customFormat="1" x14ac:dyDescent="0.3"/>
    <row r="634" s="170" customFormat="1" x14ac:dyDescent="0.3"/>
    <row r="635" s="170" customFormat="1" x14ac:dyDescent="0.3"/>
    <row r="636" s="170" customFormat="1" x14ac:dyDescent="0.3"/>
    <row r="637" s="170" customFormat="1" x14ac:dyDescent="0.3"/>
    <row r="638" s="170" customFormat="1" x14ac:dyDescent="0.3"/>
    <row r="639" s="170" customFormat="1" x14ac:dyDescent="0.3"/>
    <row r="640" s="170" customFormat="1" x14ac:dyDescent="0.3"/>
    <row r="641" s="170" customFormat="1" x14ac:dyDescent="0.3"/>
    <row r="642" s="170" customFormat="1" x14ac:dyDescent="0.3"/>
    <row r="643" s="170" customFormat="1" x14ac:dyDescent="0.3"/>
    <row r="644" s="170" customFormat="1" x14ac:dyDescent="0.3"/>
    <row r="645" s="170" customFormat="1" x14ac:dyDescent="0.3"/>
    <row r="646" s="170" customFormat="1" x14ac:dyDescent="0.3"/>
    <row r="647" s="170" customFormat="1" x14ac:dyDescent="0.3"/>
    <row r="648" s="170" customFormat="1" x14ac:dyDescent="0.3"/>
    <row r="649" s="170" customFormat="1" x14ac:dyDescent="0.3"/>
    <row r="650" s="170" customFormat="1" x14ac:dyDescent="0.3"/>
    <row r="651" s="170" customFormat="1" x14ac:dyDescent="0.3"/>
    <row r="652" s="170" customFormat="1" x14ac:dyDescent="0.3"/>
    <row r="653" s="170" customFormat="1" x14ac:dyDescent="0.3"/>
    <row r="654" s="170" customFormat="1" x14ac:dyDescent="0.3"/>
    <row r="655" s="170" customFormat="1" x14ac:dyDescent="0.3"/>
    <row r="656" s="170" customFormat="1" x14ac:dyDescent="0.3"/>
    <row r="657" s="170" customFormat="1" x14ac:dyDescent="0.3"/>
    <row r="658" s="170" customFormat="1" x14ac:dyDescent="0.3"/>
    <row r="659" s="170" customFormat="1" x14ac:dyDescent="0.3"/>
    <row r="660" s="170" customFormat="1" x14ac:dyDescent="0.3"/>
    <row r="661" s="170" customFormat="1" x14ac:dyDescent="0.3"/>
    <row r="662" s="170" customFormat="1" x14ac:dyDescent="0.3"/>
    <row r="663" s="170" customFormat="1" x14ac:dyDescent="0.3"/>
    <row r="664" s="170" customFormat="1" x14ac:dyDescent="0.3"/>
    <row r="665" s="170" customFormat="1" x14ac:dyDescent="0.3"/>
    <row r="666" s="170" customFormat="1" x14ac:dyDescent="0.3"/>
    <row r="667" s="170" customFormat="1" x14ac:dyDescent="0.3"/>
    <row r="668" s="170" customFormat="1" x14ac:dyDescent="0.3"/>
    <row r="669" s="170" customFormat="1" x14ac:dyDescent="0.3"/>
    <row r="670" s="170" customFormat="1" x14ac:dyDescent="0.3"/>
    <row r="671" s="170" customFormat="1" x14ac:dyDescent="0.3"/>
    <row r="672" s="170" customFormat="1" x14ac:dyDescent="0.3"/>
    <row r="673" s="170" customFormat="1" x14ac:dyDescent="0.3"/>
    <row r="674" s="170" customFormat="1" x14ac:dyDescent="0.3"/>
    <row r="675" s="170" customFormat="1" x14ac:dyDescent="0.3"/>
    <row r="676" s="170" customFormat="1" x14ac:dyDescent="0.3"/>
    <row r="677" s="170" customFormat="1" x14ac:dyDescent="0.3"/>
    <row r="678" s="170" customFormat="1" x14ac:dyDescent="0.3"/>
    <row r="679" s="170" customFormat="1" x14ac:dyDescent="0.3"/>
    <row r="680" s="170" customFormat="1" x14ac:dyDescent="0.3"/>
    <row r="681" s="170" customFormat="1" x14ac:dyDescent="0.3"/>
    <row r="682" s="170" customFormat="1" x14ac:dyDescent="0.3"/>
    <row r="683" s="170" customFormat="1" x14ac:dyDescent="0.3"/>
    <row r="684" s="170" customFormat="1" x14ac:dyDescent="0.3"/>
    <row r="685" s="170" customFormat="1" x14ac:dyDescent="0.3"/>
    <row r="686" s="170" customFormat="1" x14ac:dyDescent="0.3"/>
    <row r="687" s="170" customFormat="1" x14ac:dyDescent="0.3"/>
    <row r="688" s="170" customFormat="1" x14ac:dyDescent="0.3"/>
    <row r="689" s="170" customFormat="1" x14ac:dyDescent="0.3"/>
    <row r="690" s="170" customFormat="1" x14ac:dyDescent="0.3"/>
    <row r="691" s="170" customFormat="1" x14ac:dyDescent="0.3"/>
    <row r="692" s="170" customFormat="1" x14ac:dyDescent="0.3"/>
    <row r="693" s="170" customFormat="1" x14ac:dyDescent="0.3"/>
    <row r="694" s="170" customFormat="1" x14ac:dyDescent="0.3"/>
    <row r="695" s="170" customFormat="1" x14ac:dyDescent="0.3"/>
    <row r="696" s="170" customFormat="1" x14ac:dyDescent="0.3"/>
    <row r="697" s="170" customFormat="1" x14ac:dyDescent="0.3"/>
    <row r="698" s="170" customFormat="1" x14ac:dyDescent="0.3"/>
    <row r="699" s="170" customFormat="1" x14ac:dyDescent="0.3"/>
    <row r="700" s="170" customFormat="1" x14ac:dyDescent="0.3"/>
    <row r="701" s="170" customFormat="1" x14ac:dyDescent="0.3"/>
    <row r="702" s="170" customFormat="1" x14ac:dyDescent="0.3"/>
    <row r="703" s="170" customFormat="1" x14ac:dyDescent="0.3"/>
    <row r="704" s="170" customFormat="1" x14ac:dyDescent="0.3"/>
    <row r="705" s="170" customFormat="1" x14ac:dyDescent="0.3"/>
    <row r="706" s="170" customFormat="1" x14ac:dyDescent="0.3"/>
    <row r="707" s="170" customFormat="1" x14ac:dyDescent="0.3"/>
    <row r="708" s="170" customFormat="1" x14ac:dyDescent="0.3"/>
    <row r="709" s="170" customFormat="1" x14ac:dyDescent="0.3"/>
    <row r="710" s="170" customFormat="1" x14ac:dyDescent="0.3"/>
    <row r="711" s="170" customFormat="1" x14ac:dyDescent="0.3"/>
    <row r="712" s="170" customFormat="1" x14ac:dyDescent="0.3"/>
    <row r="713" s="170" customFormat="1" x14ac:dyDescent="0.3"/>
    <row r="714" s="170" customFormat="1" x14ac:dyDescent="0.3"/>
    <row r="715" s="170" customFormat="1" x14ac:dyDescent="0.3"/>
    <row r="716" s="170" customFormat="1" x14ac:dyDescent="0.3"/>
    <row r="717" s="170" customFormat="1" x14ac:dyDescent="0.3"/>
    <row r="718" s="170" customFormat="1" x14ac:dyDescent="0.3"/>
    <row r="719" s="170" customFormat="1" x14ac:dyDescent="0.3"/>
    <row r="720" s="170" customFormat="1" x14ac:dyDescent="0.3"/>
    <row r="721" s="170" customFormat="1" x14ac:dyDescent="0.3"/>
    <row r="722" s="170" customFormat="1" x14ac:dyDescent="0.3"/>
    <row r="723" s="170" customFormat="1" x14ac:dyDescent="0.3"/>
    <row r="724" s="170" customFormat="1" x14ac:dyDescent="0.3"/>
    <row r="725" s="170" customFormat="1" x14ac:dyDescent="0.3"/>
    <row r="726" s="170" customFormat="1" x14ac:dyDescent="0.3"/>
    <row r="727" s="170" customFormat="1" x14ac:dyDescent="0.3"/>
    <row r="728" s="170" customFormat="1" x14ac:dyDescent="0.3"/>
    <row r="729" s="170" customFormat="1" x14ac:dyDescent="0.3"/>
    <row r="730" s="170" customFormat="1" x14ac:dyDescent="0.3"/>
    <row r="731" s="170" customFormat="1" x14ac:dyDescent="0.3"/>
    <row r="732" s="170" customFormat="1" x14ac:dyDescent="0.3"/>
    <row r="733" s="170" customFormat="1" x14ac:dyDescent="0.3"/>
    <row r="734" s="170" customFormat="1" x14ac:dyDescent="0.3"/>
    <row r="735" s="170" customFormat="1" x14ac:dyDescent="0.3"/>
    <row r="736" s="170" customFormat="1" x14ac:dyDescent="0.3"/>
    <row r="737" s="170" customFormat="1" x14ac:dyDescent="0.3"/>
    <row r="738" s="170" customFormat="1" x14ac:dyDescent="0.3"/>
    <row r="739" s="170" customFormat="1" x14ac:dyDescent="0.3"/>
    <row r="740" s="170" customFormat="1" x14ac:dyDescent="0.3"/>
    <row r="741" s="170" customFormat="1" x14ac:dyDescent="0.3"/>
    <row r="742" s="170" customFormat="1" x14ac:dyDescent="0.3"/>
    <row r="743" s="170" customFormat="1" x14ac:dyDescent="0.3"/>
    <row r="744" s="170" customFormat="1" x14ac:dyDescent="0.3"/>
    <row r="745" s="170" customFormat="1" x14ac:dyDescent="0.3"/>
    <row r="746" s="170" customFormat="1" x14ac:dyDescent="0.3"/>
    <row r="747" s="170" customFormat="1" x14ac:dyDescent="0.3"/>
    <row r="748" s="170" customFormat="1" x14ac:dyDescent="0.3"/>
    <row r="749" s="170" customFormat="1" x14ac:dyDescent="0.3"/>
    <row r="750" s="170" customFormat="1" x14ac:dyDescent="0.3"/>
    <row r="751" s="170" customFormat="1" x14ac:dyDescent="0.3"/>
    <row r="752" s="170" customFormat="1" x14ac:dyDescent="0.3"/>
    <row r="753" s="170" customFormat="1" x14ac:dyDescent="0.3"/>
    <row r="754" s="170" customFormat="1" x14ac:dyDescent="0.3"/>
    <row r="755" s="170" customFormat="1" x14ac:dyDescent="0.3"/>
    <row r="756" s="170" customFormat="1" x14ac:dyDescent="0.3"/>
    <row r="757" s="170" customFormat="1" x14ac:dyDescent="0.3"/>
    <row r="758" s="170" customFormat="1" x14ac:dyDescent="0.3"/>
    <row r="759" s="170" customFormat="1" x14ac:dyDescent="0.3"/>
    <row r="760" s="170" customFormat="1" x14ac:dyDescent="0.3"/>
    <row r="761" s="170" customFormat="1" x14ac:dyDescent="0.3"/>
    <row r="762" s="170" customFormat="1" x14ac:dyDescent="0.3"/>
    <row r="763" s="170" customFormat="1" x14ac:dyDescent="0.3"/>
    <row r="764" s="170" customFormat="1" x14ac:dyDescent="0.3"/>
    <row r="765" s="170" customFormat="1" x14ac:dyDescent="0.3"/>
    <row r="766" s="170" customFormat="1" x14ac:dyDescent="0.3"/>
    <row r="767" s="170" customFormat="1" x14ac:dyDescent="0.3"/>
    <row r="768" s="170" customFormat="1" x14ac:dyDescent="0.3"/>
    <row r="769" s="170" customFormat="1" x14ac:dyDescent="0.3"/>
    <row r="770" s="170" customFormat="1" x14ac:dyDescent="0.3"/>
    <row r="771" s="170" customFormat="1" x14ac:dyDescent="0.3"/>
    <row r="772" s="170" customFormat="1" x14ac:dyDescent="0.3"/>
    <row r="773" s="170" customFormat="1" x14ac:dyDescent="0.3"/>
    <row r="774" s="170" customFormat="1" x14ac:dyDescent="0.3"/>
    <row r="775" s="170" customFormat="1" x14ac:dyDescent="0.3"/>
    <row r="776" s="170" customFormat="1" x14ac:dyDescent="0.3"/>
    <row r="777" s="170" customFormat="1" x14ac:dyDescent="0.3"/>
    <row r="778" s="170" customFormat="1" x14ac:dyDescent="0.3"/>
    <row r="779" s="170" customFormat="1" x14ac:dyDescent="0.3"/>
    <row r="780" s="170" customFormat="1" x14ac:dyDescent="0.3"/>
    <row r="781" s="170" customFormat="1" x14ac:dyDescent="0.3"/>
    <row r="782" s="170" customFormat="1" x14ac:dyDescent="0.3"/>
    <row r="783" s="170" customFormat="1" x14ac:dyDescent="0.3"/>
    <row r="784" s="170" customFormat="1" x14ac:dyDescent="0.3"/>
    <row r="785" s="170" customFormat="1" x14ac:dyDescent="0.3"/>
    <row r="786" s="170" customFormat="1" x14ac:dyDescent="0.3"/>
    <row r="787" s="170" customFormat="1" x14ac:dyDescent="0.3"/>
    <row r="788" s="170" customFormat="1" x14ac:dyDescent="0.3"/>
    <row r="789" s="170" customFormat="1" x14ac:dyDescent="0.3"/>
    <row r="790" s="170" customFormat="1" x14ac:dyDescent="0.3"/>
    <row r="791" s="170" customFormat="1" x14ac:dyDescent="0.3"/>
    <row r="792" s="170" customFormat="1" x14ac:dyDescent="0.3"/>
    <row r="793" s="170" customFormat="1" x14ac:dyDescent="0.3"/>
    <row r="794" s="170" customFormat="1" x14ac:dyDescent="0.3"/>
    <row r="795" s="170" customFormat="1" x14ac:dyDescent="0.3"/>
    <row r="796" s="170" customFormat="1" x14ac:dyDescent="0.3"/>
    <row r="797" s="170" customFormat="1" x14ac:dyDescent="0.3"/>
    <row r="798" s="170" customFormat="1" x14ac:dyDescent="0.3"/>
    <row r="799" s="170" customFormat="1" x14ac:dyDescent="0.3"/>
    <row r="800" s="170" customFormat="1" x14ac:dyDescent="0.3"/>
    <row r="801" s="170" customFormat="1" x14ac:dyDescent="0.3"/>
    <row r="802" s="170" customFormat="1" x14ac:dyDescent="0.3"/>
    <row r="803" s="170" customFormat="1" x14ac:dyDescent="0.3"/>
    <row r="804" s="170" customFormat="1" x14ac:dyDescent="0.3"/>
    <row r="805" s="170" customFormat="1" x14ac:dyDescent="0.3"/>
    <row r="806" s="170" customFormat="1" x14ac:dyDescent="0.3"/>
    <row r="807" s="170" customFormat="1" x14ac:dyDescent="0.3"/>
    <row r="808" s="170" customFormat="1" x14ac:dyDescent="0.3"/>
    <row r="809" s="170" customFormat="1" x14ac:dyDescent="0.3"/>
    <row r="810" s="170" customFormat="1" x14ac:dyDescent="0.3"/>
    <row r="811" s="170" customFormat="1" x14ac:dyDescent="0.3"/>
    <row r="812" s="170" customFormat="1" x14ac:dyDescent="0.3"/>
    <row r="813" s="170" customFormat="1" x14ac:dyDescent="0.3"/>
    <row r="814" s="170" customFormat="1" x14ac:dyDescent="0.3"/>
    <row r="815" s="170" customFormat="1" x14ac:dyDescent="0.3"/>
    <row r="816" s="170" customFormat="1" x14ac:dyDescent="0.3"/>
    <row r="817" s="170" customFormat="1" x14ac:dyDescent="0.3"/>
    <row r="818" s="170" customFormat="1" x14ac:dyDescent="0.3"/>
    <row r="819" s="170" customFormat="1" x14ac:dyDescent="0.3"/>
    <row r="820" s="170" customFormat="1" x14ac:dyDescent="0.3"/>
    <row r="821" s="170" customFormat="1" x14ac:dyDescent="0.3"/>
    <row r="822" s="170" customFormat="1" x14ac:dyDescent="0.3"/>
    <row r="823" s="170" customFormat="1" x14ac:dyDescent="0.3"/>
    <row r="824" s="170" customFormat="1" x14ac:dyDescent="0.3"/>
    <row r="825" s="170" customFormat="1" x14ac:dyDescent="0.3"/>
    <row r="826" s="170" customFormat="1" x14ac:dyDescent="0.3"/>
    <row r="827" s="170" customFormat="1" x14ac:dyDescent="0.3"/>
    <row r="828" s="170" customFormat="1" x14ac:dyDescent="0.3"/>
    <row r="829" s="170" customFormat="1" x14ac:dyDescent="0.3"/>
    <row r="830" s="170" customFormat="1" x14ac:dyDescent="0.3"/>
    <row r="831" s="170" customFormat="1" x14ac:dyDescent="0.3"/>
    <row r="832" s="170" customFormat="1" x14ac:dyDescent="0.3"/>
    <row r="833" s="170" customFormat="1" x14ac:dyDescent="0.3"/>
    <row r="834" s="170" customFormat="1" x14ac:dyDescent="0.3"/>
    <row r="835" s="170" customFormat="1" x14ac:dyDescent="0.3"/>
    <row r="836" s="170" customFormat="1" x14ac:dyDescent="0.3"/>
    <row r="837" s="170" customFormat="1" x14ac:dyDescent="0.3"/>
    <row r="838" s="170" customFormat="1" x14ac:dyDescent="0.3"/>
    <row r="839" s="170" customFormat="1" x14ac:dyDescent="0.3"/>
    <row r="840" s="170" customFormat="1" x14ac:dyDescent="0.3"/>
    <row r="841" s="170" customFormat="1" x14ac:dyDescent="0.3"/>
    <row r="842" s="170" customFormat="1" x14ac:dyDescent="0.3"/>
    <row r="843" s="170" customFormat="1" x14ac:dyDescent="0.3"/>
    <row r="844" s="170" customFormat="1" x14ac:dyDescent="0.3"/>
    <row r="845" s="170" customFormat="1" x14ac:dyDescent="0.3"/>
    <row r="846" s="170" customFormat="1" x14ac:dyDescent="0.3"/>
    <row r="847" s="170" customFormat="1" x14ac:dyDescent="0.3"/>
    <row r="848" s="170" customFormat="1" x14ac:dyDescent="0.3"/>
    <row r="849" s="170" customFormat="1" x14ac:dyDescent="0.3"/>
    <row r="850" s="170" customFormat="1" x14ac:dyDescent="0.3"/>
    <row r="851" s="170" customFormat="1" x14ac:dyDescent="0.3"/>
    <row r="852" s="170" customFormat="1" x14ac:dyDescent="0.3"/>
    <row r="853" s="170" customFormat="1" x14ac:dyDescent="0.3"/>
    <row r="854" s="170" customFormat="1" x14ac:dyDescent="0.3"/>
    <row r="855" s="170" customFormat="1" x14ac:dyDescent="0.3"/>
    <row r="856" s="170" customFormat="1" x14ac:dyDescent="0.3"/>
    <row r="857" s="170" customFormat="1" x14ac:dyDescent="0.3"/>
    <row r="858" s="170" customFormat="1" x14ac:dyDescent="0.3"/>
    <row r="859" s="170" customFormat="1" x14ac:dyDescent="0.3"/>
    <row r="860" s="170" customFormat="1" x14ac:dyDescent="0.3"/>
    <row r="861" s="170" customFormat="1" x14ac:dyDescent="0.3"/>
    <row r="862" s="170" customFormat="1" x14ac:dyDescent="0.3"/>
    <row r="863" s="170" customFormat="1" x14ac:dyDescent="0.3"/>
    <row r="864" s="170" customFormat="1" x14ac:dyDescent="0.3"/>
    <row r="865" s="170" customFormat="1" x14ac:dyDescent="0.3"/>
    <row r="866" s="170" customFormat="1" x14ac:dyDescent="0.3"/>
    <row r="867" s="170" customFormat="1" x14ac:dyDescent="0.3"/>
    <row r="868" s="170" customFormat="1" x14ac:dyDescent="0.3"/>
    <row r="869" s="170" customFormat="1" x14ac:dyDescent="0.3"/>
    <row r="870" s="170" customFormat="1" x14ac:dyDescent="0.3"/>
    <row r="871" s="170" customFormat="1" x14ac:dyDescent="0.3"/>
    <row r="872" s="170" customFormat="1" x14ac:dyDescent="0.3"/>
    <row r="873" s="170" customFormat="1" x14ac:dyDescent="0.3"/>
    <row r="874" s="170" customFormat="1" x14ac:dyDescent="0.3"/>
    <row r="875" s="170" customFormat="1" x14ac:dyDescent="0.3"/>
    <row r="876" s="170" customFormat="1" x14ac:dyDescent="0.3"/>
    <row r="877" s="170" customFormat="1" x14ac:dyDescent="0.3"/>
    <row r="878" s="170" customFormat="1" x14ac:dyDescent="0.3"/>
    <row r="879" s="170" customFormat="1" x14ac:dyDescent="0.3"/>
    <row r="880" s="170" customFormat="1" x14ac:dyDescent="0.3"/>
    <row r="881" s="170" customFormat="1" x14ac:dyDescent="0.3"/>
    <row r="882" s="170" customFormat="1" x14ac:dyDescent="0.3"/>
    <row r="883" s="170" customFormat="1" x14ac:dyDescent="0.3"/>
    <row r="884" s="170" customFormat="1" x14ac:dyDescent="0.3"/>
    <row r="885" s="170" customFormat="1" x14ac:dyDescent="0.3"/>
    <row r="886" s="170" customFormat="1" x14ac:dyDescent="0.3"/>
    <row r="887" s="170" customFormat="1" x14ac:dyDescent="0.3"/>
    <row r="888" s="170" customFormat="1" x14ac:dyDescent="0.3"/>
    <row r="889" s="170" customFormat="1" x14ac:dyDescent="0.3"/>
    <row r="890" s="170" customFormat="1" x14ac:dyDescent="0.3"/>
    <row r="891" s="170" customFormat="1" x14ac:dyDescent="0.3"/>
    <row r="892" s="170" customFormat="1" x14ac:dyDescent="0.3"/>
    <row r="893" s="170" customFormat="1" x14ac:dyDescent="0.3"/>
    <row r="894" s="170" customFormat="1" x14ac:dyDescent="0.3"/>
    <row r="895" s="170" customFormat="1" x14ac:dyDescent="0.3"/>
    <row r="896" s="170" customFormat="1" x14ac:dyDescent="0.3"/>
    <row r="897" s="170" customFormat="1" x14ac:dyDescent="0.3"/>
    <row r="898" s="170" customFormat="1" x14ac:dyDescent="0.3"/>
    <row r="899" s="170" customFormat="1" x14ac:dyDescent="0.3"/>
    <row r="900" s="170" customFormat="1" x14ac:dyDescent="0.3"/>
    <row r="901" s="170" customFormat="1" x14ac:dyDescent="0.3"/>
    <row r="902" s="170" customFormat="1" x14ac:dyDescent="0.3"/>
    <row r="903" s="170" customFormat="1" x14ac:dyDescent="0.3"/>
    <row r="904" s="170" customFormat="1" x14ac:dyDescent="0.3"/>
    <row r="905" s="170" customFormat="1" x14ac:dyDescent="0.3"/>
    <row r="906" s="170" customFormat="1" x14ac:dyDescent="0.3"/>
    <row r="907" s="170" customFormat="1" x14ac:dyDescent="0.3"/>
    <row r="908" s="170" customFormat="1" x14ac:dyDescent="0.3"/>
    <row r="909" s="170" customFormat="1" x14ac:dyDescent="0.3"/>
    <row r="910" s="170" customFormat="1" x14ac:dyDescent="0.3"/>
    <row r="911" s="170" customFormat="1" x14ac:dyDescent="0.3"/>
    <row r="912" s="170" customFormat="1" x14ac:dyDescent="0.3"/>
    <row r="913" s="170" customFormat="1" x14ac:dyDescent="0.3"/>
    <row r="914" s="170" customFormat="1" x14ac:dyDescent="0.3"/>
    <row r="915" s="170" customFormat="1" x14ac:dyDescent="0.3"/>
    <row r="916" s="170" customFormat="1" x14ac:dyDescent="0.3"/>
    <row r="917" s="170" customFormat="1" x14ac:dyDescent="0.3"/>
    <row r="918" s="170" customFormat="1" x14ac:dyDescent="0.3"/>
    <row r="919" s="170" customFormat="1" x14ac:dyDescent="0.3"/>
    <row r="920" s="170" customFormat="1" x14ac:dyDescent="0.3"/>
    <row r="921" s="170" customFormat="1" x14ac:dyDescent="0.3"/>
    <row r="922" s="170" customFormat="1" x14ac:dyDescent="0.3"/>
    <row r="923" s="170" customFormat="1" x14ac:dyDescent="0.3"/>
    <row r="924" s="170" customFormat="1" x14ac:dyDescent="0.3"/>
    <row r="925" s="170" customFormat="1" x14ac:dyDescent="0.3"/>
    <row r="926" s="170" customFormat="1" x14ac:dyDescent="0.3"/>
    <row r="927" s="170" customFormat="1" x14ac:dyDescent="0.3"/>
    <row r="928" s="170" customFormat="1" x14ac:dyDescent="0.3"/>
    <row r="929" s="170" customFormat="1" x14ac:dyDescent="0.3"/>
    <row r="930" s="170" customFormat="1" x14ac:dyDescent="0.3"/>
    <row r="931" s="170" customFormat="1" x14ac:dyDescent="0.3"/>
    <row r="932" s="170" customFormat="1" x14ac:dyDescent="0.3"/>
    <row r="933" s="170" customFormat="1" x14ac:dyDescent="0.3"/>
    <row r="934" s="170" customFormat="1" x14ac:dyDescent="0.3"/>
    <row r="935" s="170" customFormat="1" x14ac:dyDescent="0.3"/>
    <row r="936" s="170" customFormat="1" x14ac:dyDescent="0.3"/>
    <row r="937" s="170" customFormat="1" x14ac:dyDescent="0.3"/>
    <row r="938" s="170" customFormat="1" x14ac:dyDescent="0.3"/>
    <row r="939" s="170" customFormat="1" x14ac:dyDescent="0.3"/>
    <row r="940" s="170" customFormat="1" x14ac:dyDescent="0.3"/>
    <row r="941" s="170" customFormat="1" x14ac:dyDescent="0.3"/>
    <row r="942" s="170" customFormat="1" x14ac:dyDescent="0.3"/>
    <row r="943" s="170" customFormat="1" x14ac:dyDescent="0.3"/>
    <row r="944" s="170" customFormat="1" x14ac:dyDescent="0.3"/>
    <row r="945" s="170" customFormat="1" x14ac:dyDescent="0.3"/>
    <row r="946" s="170" customFormat="1" x14ac:dyDescent="0.3"/>
    <row r="947" s="170" customFormat="1" x14ac:dyDescent="0.3"/>
    <row r="948" s="170" customFormat="1" x14ac:dyDescent="0.3"/>
    <row r="949" s="170" customFormat="1" x14ac:dyDescent="0.3"/>
    <row r="950" s="170" customFormat="1" x14ac:dyDescent="0.3"/>
    <row r="951" s="170" customFormat="1" x14ac:dyDescent="0.3"/>
    <row r="952" s="170" customFormat="1" x14ac:dyDescent="0.3"/>
    <row r="953" s="170" customFormat="1" x14ac:dyDescent="0.3"/>
    <row r="954" s="170" customFormat="1" x14ac:dyDescent="0.3"/>
    <row r="955" s="170" customFormat="1" x14ac:dyDescent="0.3"/>
    <row r="956" s="170" customFormat="1" x14ac:dyDescent="0.3"/>
    <row r="957" s="170" customFormat="1" x14ac:dyDescent="0.3"/>
    <row r="958" s="170" customFormat="1" x14ac:dyDescent="0.3"/>
    <row r="959" s="170" customFormat="1" x14ac:dyDescent="0.3"/>
    <row r="960" s="170" customFormat="1" x14ac:dyDescent="0.3"/>
    <row r="961" s="170" customFormat="1" x14ac:dyDescent="0.3"/>
    <row r="962" s="170" customFormat="1" x14ac:dyDescent="0.3"/>
    <row r="963" s="170" customFormat="1" x14ac:dyDescent="0.3"/>
    <row r="964" s="170" customFormat="1" x14ac:dyDescent="0.3"/>
    <row r="965" s="170" customFormat="1" x14ac:dyDescent="0.3"/>
    <row r="966" s="170" customFormat="1" x14ac:dyDescent="0.3"/>
    <row r="967" s="170" customFormat="1" x14ac:dyDescent="0.3"/>
    <row r="968" s="170" customFormat="1" x14ac:dyDescent="0.3"/>
    <row r="969" s="170" customFormat="1" x14ac:dyDescent="0.3"/>
    <row r="970" s="170" customFormat="1" x14ac:dyDescent="0.3"/>
    <row r="971" s="170" customFormat="1" x14ac:dyDescent="0.3"/>
    <row r="972" s="170" customFormat="1" x14ac:dyDescent="0.3"/>
    <row r="973" s="170" customFormat="1" x14ac:dyDescent="0.3"/>
    <row r="974" s="170" customFormat="1" x14ac:dyDescent="0.3"/>
    <row r="975" s="170" customFormat="1" x14ac:dyDescent="0.3"/>
    <row r="976" s="170" customFormat="1" x14ac:dyDescent="0.3"/>
    <row r="977" s="170" customFormat="1" x14ac:dyDescent="0.3"/>
    <row r="978" s="170" customFormat="1" x14ac:dyDescent="0.3"/>
    <row r="979" s="170" customFormat="1" x14ac:dyDescent="0.3"/>
    <row r="980" s="170" customFormat="1" x14ac:dyDescent="0.3"/>
    <row r="981" s="170" customFormat="1" x14ac:dyDescent="0.3"/>
    <row r="982" s="170" customFormat="1" x14ac:dyDescent="0.3"/>
    <row r="983" s="170" customFormat="1" x14ac:dyDescent="0.3"/>
    <row r="984" s="170" customFormat="1" x14ac:dyDescent="0.3"/>
    <row r="985" s="170" customFormat="1" x14ac:dyDescent="0.3"/>
    <row r="986" s="170" customFormat="1" x14ac:dyDescent="0.3"/>
    <row r="987" s="170" customFormat="1" x14ac:dyDescent="0.3"/>
    <row r="988" s="170" customFormat="1" x14ac:dyDescent="0.3"/>
    <row r="989" s="170" customFormat="1" x14ac:dyDescent="0.3"/>
    <row r="990" s="170" customFormat="1" x14ac:dyDescent="0.3"/>
    <row r="991" s="170" customFormat="1" x14ac:dyDescent="0.3"/>
    <row r="992" s="170" customFormat="1" x14ac:dyDescent="0.3"/>
    <row r="993" s="170" customFormat="1" x14ac:dyDescent="0.3"/>
    <row r="994" s="170" customFormat="1" x14ac:dyDescent="0.3"/>
    <row r="995" s="170" customFormat="1" x14ac:dyDescent="0.3"/>
    <row r="996" s="170" customFormat="1" x14ac:dyDescent="0.3"/>
    <row r="997" s="170" customFormat="1" x14ac:dyDescent="0.3"/>
    <row r="998" s="170" customFormat="1" x14ac:dyDescent="0.3"/>
    <row r="999" s="170" customFormat="1" x14ac:dyDescent="0.3"/>
    <row r="1000" s="170" customFormat="1" x14ac:dyDescent="0.3"/>
    <row r="1001" s="170" customFormat="1" x14ac:dyDescent="0.3"/>
    <row r="1002" s="170" customFormat="1" x14ac:dyDescent="0.3"/>
    <row r="1003" s="170" customFormat="1" x14ac:dyDescent="0.3"/>
    <row r="1004" s="170" customFormat="1" x14ac:dyDescent="0.3"/>
    <row r="1005" s="170" customFormat="1" x14ac:dyDescent="0.3"/>
    <row r="1006" s="170" customFormat="1" x14ac:dyDescent="0.3"/>
    <row r="1007" s="170" customFormat="1" x14ac:dyDescent="0.3"/>
    <row r="1008" s="170" customFormat="1" x14ac:dyDescent="0.3"/>
    <row r="1009" s="170" customFormat="1" x14ac:dyDescent="0.3"/>
    <row r="1010" s="170" customFormat="1" x14ac:dyDescent="0.3"/>
    <row r="1011" s="170" customFormat="1" x14ac:dyDescent="0.3"/>
    <row r="1012" s="170" customFormat="1" x14ac:dyDescent="0.3"/>
    <row r="1013" s="170" customFormat="1" x14ac:dyDescent="0.3"/>
    <row r="1014" s="170" customFormat="1" x14ac:dyDescent="0.3"/>
    <row r="1015" s="170" customFormat="1" x14ac:dyDescent="0.3"/>
    <row r="1016" s="170" customFormat="1" x14ac:dyDescent="0.3"/>
    <row r="1017" s="170" customFormat="1" x14ac:dyDescent="0.3"/>
    <row r="1018" s="170" customFormat="1" x14ac:dyDescent="0.3"/>
    <row r="1019" s="170" customFormat="1" x14ac:dyDescent="0.3"/>
    <row r="1020" s="170" customFormat="1" x14ac:dyDescent="0.3"/>
    <row r="1021" s="170" customFormat="1" x14ac:dyDescent="0.3"/>
    <row r="1022" s="170" customFormat="1" x14ac:dyDescent="0.3"/>
    <row r="1023" s="170" customFormat="1" x14ac:dyDescent="0.3"/>
    <row r="1024" s="170" customFormat="1" x14ac:dyDescent="0.3"/>
    <row r="1025" s="170" customFormat="1" x14ac:dyDescent="0.3"/>
    <row r="1026" s="170" customFormat="1" x14ac:dyDescent="0.3"/>
    <row r="1027" s="170" customFormat="1" x14ac:dyDescent="0.3"/>
    <row r="1028" s="170" customFormat="1" x14ac:dyDescent="0.3"/>
    <row r="1029" s="170" customFormat="1" x14ac:dyDescent="0.3"/>
    <row r="1030" s="170" customFormat="1" x14ac:dyDescent="0.3"/>
    <row r="1031" s="170" customFormat="1" x14ac:dyDescent="0.3"/>
    <row r="1032" s="170" customFormat="1" x14ac:dyDescent="0.3"/>
    <row r="1033" s="170" customFormat="1" x14ac:dyDescent="0.3"/>
    <row r="1034" s="170" customFormat="1" x14ac:dyDescent="0.3"/>
    <row r="1035" s="170" customFormat="1" x14ac:dyDescent="0.3"/>
    <row r="1036" s="170" customFormat="1" x14ac:dyDescent="0.3"/>
    <row r="1037" s="170" customFormat="1" x14ac:dyDescent="0.3"/>
    <row r="1038" s="170" customFormat="1" x14ac:dyDescent="0.3"/>
    <row r="1039" s="170" customFormat="1" x14ac:dyDescent="0.3"/>
    <row r="1040" s="170" customFormat="1" x14ac:dyDescent="0.3"/>
    <row r="1041" s="170" customFormat="1" x14ac:dyDescent="0.3"/>
    <row r="1042" s="170" customFormat="1" x14ac:dyDescent="0.3"/>
    <row r="1043" s="170" customFormat="1" x14ac:dyDescent="0.3"/>
    <row r="1044" s="170" customFormat="1" x14ac:dyDescent="0.3"/>
    <row r="1045" s="170" customFormat="1" x14ac:dyDescent="0.3"/>
    <row r="1046" s="170" customFormat="1" x14ac:dyDescent="0.3"/>
    <row r="1047" s="170" customFormat="1" x14ac:dyDescent="0.3"/>
    <row r="1048" s="170" customFormat="1" x14ac:dyDescent="0.3"/>
    <row r="1049" s="170" customFormat="1" x14ac:dyDescent="0.3"/>
    <row r="1050" s="170" customFormat="1" x14ac:dyDescent="0.3"/>
    <row r="1051" s="170" customFormat="1" x14ac:dyDescent="0.3"/>
    <row r="1052" s="170" customFormat="1" x14ac:dyDescent="0.3"/>
    <row r="1053" s="170" customFormat="1" x14ac:dyDescent="0.3"/>
    <row r="1054" s="170" customFormat="1" x14ac:dyDescent="0.3"/>
    <row r="1055" s="170" customFormat="1" x14ac:dyDescent="0.3"/>
    <row r="1056" s="170" customFormat="1" x14ac:dyDescent="0.3"/>
    <row r="1057" s="170" customFormat="1" x14ac:dyDescent="0.3"/>
    <row r="1058" s="170" customFormat="1" x14ac:dyDescent="0.3"/>
    <row r="1059" s="170" customFormat="1" x14ac:dyDescent="0.3"/>
    <row r="1060" s="170" customFormat="1" x14ac:dyDescent="0.3"/>
    <row r="1061" s="170" customFormat="1" x14ac:dyDescent="0.3"/>
    <row r="1062" s="170" customFormat="1" x14ac:dyDescent="0.3"/>
    <row r="1063" s="170" customFormat="1" x14ac:dyDescent="0.3"/>
    <row r="1064" s="170" customFormat="1" x14ac:dyDescent="0.3"/>
    <row r="1065" s="170" customFormat="1" x14ac:dyDescent="0.3"/>
    <row r="1066" s="170" customFormat="1" x14ac:dyDescent="0.3"/>
    <row r="1067" s="170" customFormat="1" x14ac:dyDescent="0.3"/>
    <row r="1068" s="170" customFormat="1" x14ac:dyDescent="0.3"/>
    <row r="1069" s="170" customFormat="1" x14ac:dyDescent="0.3"/>
    <row r="1070" s="170" customFormat="1" x14ac:dyDescent="0.3"/>
    <row r="1071" s="170" customFormat="1" x14ac:dyDescent="0.3"/>
    <row r="1072" s="170" customFormat="1" x14ac:dyDescent="0.3"/>
    <row r="1073" s="170" customFormat="1" x14ac:dyDescent="0.3"/>
    <row r="1074" s="170" customFormat="1" x14ac:dyDescent="0.3"/>
    <row r="1075" s="170" customFormat="1" x14ac:dyDescent="0.3"/>
    <row r="1076" s="170" customFormat="1" x14ac:dyDescent="0.3"/>
    <row r="1077" s="170" customFormat="1" x14ac:dyDescent="0.3"/>
    <row r="1078" s="170" customFormat="1" x14ac:dyDescent="0.3"/>
    <row r="1079" s="170" customFormat="1" x14ac:dyDescent="0.3"/>
    <row r="1080" s="170" customFormat="1" x14ac:dyDescent="0.3"/>
    <row r="1081" s="170" customFormat="1" x14ac:dyDescent="0.3"/>
    <row r="1082" s="170" customFormat="1" x14ac:dyDescent="0.3"/>
    <row r="1083" s="170" customFormat="1" x14ac:dyDescent="0.3"/>
    <row r="1084" s="170" customFormat="1" x14ac:dyDescent="0.3"/>
    <row r="1085" s="170" customFormat="1" x14ac:dyDescent="0.3"/>
    <row r="1086" s="170" customFormat="1" x14ac:dyDescent="0.3"/>
    <row r="1087" s="170" customFormat="1" x14ac:dyDescent="0.3"/>
    <row r="1088" s="170" customFormat="1" x14ac:dyDescent="0.3"/>
    <row r="1089" s="170" customFormat="1" x14ac:dyDescent="0.3"/>
    <row r="1090" s="170" customFormat="1" x14ac:dyDescent="0.3"/>
    <row r="1091" s="170" customFormat="1" x14ac:dyDescent="0.3"/>
    <row r="1092" s="170" customFormat="1" x14ac:dyDescent="0.3"/>
    <row r="1093" s="170" customFormat="1" x14ac:dyDescent="0.3"/>
    <row r="1094" s="170" customFormat="1" x14ac:dyDescent="0.3"/>
    <row r="1095" s="170" customFormat="1" x14ac:dyDescent="0.3"/>
    <row r="1096" s="170" customFormat="1" x14ac:dyDescent="0.3"/>
    <row r="1097" s="170" customFormat="1" x14ac:dyDescent="0.3"/>
    <row r="1098" s="170" customFormat="1" x14ac:dyDescent="0.3"/>
    <row r="1099" s="170" customFormat="1" x14ac:dyDescent="0.3"/>
    <row r="1100" s="170" customFormat="1" x14ac:dyDescent="0.3"/>
    <row r="1101" s="170" customFormat="1" x14ac:dyDescent="0.3"/>
    <row r="1102" s="170" customFormat="1" x14ac:dyDescent="0.3"/>
    <row r="1103" s="170" customFormat="1" x14ac:dyDescent="0.3"/>
    <row r="1104" s="170" customFormat="1" x14ac:dyDescent="0.3"/>
    <row r="1105" s="170" customFormat="1" x14ac:dyDescent="0.3"/>
    <row r="1106" s="170" customFormat="1" x14ac:dyDescent="0.3"/>
    <row r="1107" s="170" customFormat="1" x14ac:dyDescent="0.3"/>
    <row r="1108" s="170" customFormat="1" x14ac:dyDescent="0.3"/>
    <row r="1109" s="170" customFormat="1" x14ac:dyDescent="0.3"/>
    <row r="1110" s="170" customFormat="1" x14ac:dyDescent="0.3"/>
    <row r="1111" s="170" customFormat="1" x14ac:dyDescent="0.3"/>
    <row r="1112" s="170" customFormat="1" x14ac:dyDescent="0.3"/>
    <row r="1113" s="170" customFormat="1" x14ac:dyDescent="0.3"/>
    <row r="1114" s="170" customFormat="1" x14ac:dyDescent="0.3"/>
    <row r="1115" s="170" customFormat="1" x14ac:dyDescent="0.3"/>
    <row r="1116" s="170" customFormat="1" x14ac:dyDescent="0.3"/>
    <row r="1117" s="170" customFormat="1" x14ac:dyDescent="0.3"/>
    <row r="1118" s="170" customFormat="1" x14ac:dyDescent="0.3"/>
    <row r="1119" s="170" customFormat="1" x14ac:dyDescent="0.3"/>
    <row r="1120" s="170" customFormat="1" x14ac:dyDescent="0.3"/>
    <row r="1121" s="170" customFormat="1" x14ac:dyDescent="0.3"/>
    <row r="1122" s="170" customFormat="1" x14ac:dyDescent="0.3"/>
    <row r="1123" s="170" customFormat="1" x14ac:dyDescent="0.3"/>
    <row r="1124" s="170" customFormat="1" x14ac:dyDescent="0.3"/>
    <row r="1125" s="170" customFormat="1" x14ac:dyDescent="0.3"/>
    <row r="1126" s="170" customFormat="1" x14ac:dyDescent="0.3"/>
    <row r="1127" s="170" customFormat="1" x14ac:dyDescent="0.3"/>
    <row r="1128" s="170" customFormat="1" x14ac:dyDescent="0.3"/>
    <row r="1129" s="170" customFormat="1" x14ac:dyDescent="0.3"/>
    <row r="1130" s="170" customFormat="1" x14ac:dyDescent="0.3"/>
    <row r="1131" s="170" customFormat="1" x14ac:dyDescent="0.3"/>
    <row r="1132" s="170" customFormat="1" x14ac:dyDescent="0.3"/>
    <row r="1133" s="170" customFormat="1" x14ac:dyDescent="0.3"/>
    <row r="1134" s="170" customFormat="1" x14ac:dyDescent="0.3"/>
    <row r="1135" s="170" customFormat="1" x14ac:dyDescent="0.3"/>
    <row r="1136" s="170" customFormat="1" x14ac:dyDescent="0.3"/>
    <row r="1137" s="170" customFormat="1" x14ac:dyDescent="0.3"/>
    <row r="1138" s="170" customFormat="1" x14ac:dyDescent="0.3"/>
    <row r="1139" s="170" customFormat="1" x14ac:dyDescent="0.3"/>
    <row r="1140" s="170" customFormat="1" x14ac:dyDescent="0.3"/>
    <row r="1141" s="170" customFormat="1" x14ac:dyDescent="0.3"/>
    <row r="1142" s="170" customFormat="1" x14ac:dyDescent="0.3"/>
    <row r="1143" s="170" customFormat="1" x14ac:dyDescent="0.3"/>
    <row r="1144" s="170" customFormat="1" x14ac:dyDescent="0.3"/>
    <row r="1145" s="170" customFormat="1" x14ac:dyDescent="0.3"/>
    <row r="1146" s="170" customFormat="1" x14ac:dyDescent="0.3"/>
    <row r="1147" s="170" customFormat="1" x14ac:dyDescent="0.3"/>
    <row r="1148" s="170" customFormat="1" x14ac:dyDescent="0.3"/>
    <row r="1149" s="170" customFormat="1" x14ac:dyDescent="0.3"/>
    <row r="1150" s="170" customFormat="1" x14ac:dyDescent="0.3"/>
    <row r="1151" s="170" customFormat="1" x14ac:dyDescent="0.3"/>
    <row r="1152" s="170" customFormat="1" x14ac:dyDescent="0.3"/>
    <row r="1153" s="170" customFormat="1" x14ac:dyDescent="0.3"/>
    <row r="1154" s="170" customFormat="1" x14ac:dyDescent="0.3"/>
    <row r="1155" s="170" customFormat="1" x14ac:dyDescent="0.3"/>
  </sheetData>
  <sheetProtection algorithmName="SHA-512" hashValue="BuBYtP7MEs9XESzJPIJVAXMsqYI+yk+ojoNGnthsLmb2LZXcot/li9KilWaJvGu0gLaTFWl/dUey4SVCFhApZg==" saltValue="zAIOMzTvpEflqoTs2ZH5wg==" spinCount="100000" sheet="1" objects="1" scenarios="1" formatCells="0" formatColumns="0" formatRows="0" insertColumns="0" insertRows="0" sort="0" pivotTables="0"/>
  <mergeCells count="1">
    <mergeCell ref="B12:B1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797"/>
  <sheetViews>
    <sheetView showGridLines="0" workbookViewId="0">
      <selection activeCell="B2" sqref="B2"/>
    </sheetView>
  </sheetViews>
  <sheetFormatPr baseColWidth="10" defaultColWidth="8.88671875" defaultRowHeight="14.4" x14ac:dyDescent="0.3"/>
  <cols>
    <col min="1" max="1" width="0.88671875" style="170" customWidth="1"/>
    <col min="2" max="2" width="32.88671875" style="170" customWidth="1"/>
    <col min="3" max="3" width="11" style="170" customWidth="1"/>
    <col min="4" max="4" width="10.5546875" style="170" customWidth="1"/>
    <col min="5" max="5" width="17.44140625" style="170" customWidth="1"/>
    <col min="6" max="6" width="27.44140625" style="170" customWidth="1"/>
    <col min="7" max="7" width="6.44140625" style="170" customWidth="1"/>
    <col min="8" max="8" width="18.109375" style="165" customWidth="1"/>
    <col min="9" max="9" width="12.6640625" style="165" customWidth="1"/>
    <col min="10" max="10" width="11.33203125" style="165" bestFit="1" customWidth="1"/>
    <col min="11" max="11" width="10" style="165" bestFit="1" customWidth="1"/>
    <col min="12" max="12" width="11.33203125" style="165" bestFit="1" customWidth="1"/>
    <col min="13" max="13" width="14.44140625" style="165" customWidth="1"/>
    <col min="14" max="14" width="15.88671875" style="165" customWidth="1"/>
    <col min="15" max="15" width="3.109375" style="170" customWidth="1"/>
    <col min="16" max="16" width="3.88671875" style="170" customWidth="1"/>
    <col min="17" max="17" width="8.88671875" style="203"/>
    <col min="18" max="63" width="8.88671875" style="170"/>
    <col min="64" max="16384" width="8.88671875" style="165"/>
  </cols>
  <sheetData>
    <row r="1" spans="1:63" ht="6" customHeight="1" thickBot="1" x14ac:dyDescent="0.35">
      <c r="H1" s="170"/>
      <c r="I1" s="170"/>
      <c r="J1" s="170"/>
      <c r="K1" s="170"/>
      <c r="L1" s="170"/>
      <c r="M1" s="170"/>
      <c r="N1" s="170"/>
    </row>
    <row r="2" spans="1:63" ht="16.2" thickBot="1" x14ac:dyDescent="0.35">
      <c r="B2" s="171" t="s">
        <v>271</v>
      </c>
      <c r="C2" s="172"/>
      <c r="D2" s="172"/>
      <c r="E2" s="172"/>
      <c r="F2" s="173" t="s">
        <v>324</v>
      </c>
      <c r="G2" s="174"/>
      <c r="H2" s="166" t="s">
        <v>272</v>
      </c>
      <c r="I2" s="167"/>
      <c r="J2" s="167"/>
      <c r="K2" s="167"/>
      <c r="L2" s="167"/>
      <c r="M2" s="167"/>
      <c r="N2" s="168" t="s">
        <v>324</v>
      </c>
      <c r="P2" s="47"/>
    </row>
    <row r="3" spans="1:63" ht="15.6" x14ac:dyDescent="0.3">
      <c r="B3" s="175"/>
      <c r="F3" s="176"/>
      <c r="H3" s="218"/>
      <c r="I3" s="219"/>
      <c r="J3" s="219"/>
      <c r="K3" s="219"/>
      <c r="L3" s="219"/>
      <c r="M3" s="219"/>
      <c r="N3" s="220"/>
      <c r="O3" s="202"/>
      <c r="P3" s="204"/>
      <c r="Q3" s="205"/>
    </row>
    <row r="4" spans="1:63" x14ac:dyDescent="0.3">
      <c r="B4" s="110" t="s">
        <v>147</v>
      </c>
      <c r="F4" s="176"/>
      <c r="H4" s="221"/>
      <c r="I4" s="222"/>
      <c r="J4" s="222"/>
      <c r="K4" s="222"/>
      <c r="L4" s="222"/>
      <c r="M4" s="222"/>
      <c r="N4" s="223"/>
      <c r="P4" s="34"/>
      <c r="Q4" s="206"/>
    </row>
    <row r="5" spans="1:63" ht="15" thickBot="1" x14ac:dyDescent="0.35">
      <c r="B5" s="110"/>
      <c r="F5" s="176"/>
      <c r="H5" s="221"/>
      <c r="I5" s="222"/>
      <c r="J5" s="222"/>
      <c r="K5" s="222"/>
      <c r="L5" s="222"/>
      <c r="M5" s="222"/>
      <c r="N5" s="223"/>
      <c r="P5" s="207"/>
    </row>
    <row r="6" spans="1:63" s="169" customFormat="1" ht="15" thickBot="1" x14ac:dyDescent="0.35">
      <c r="A6" s="177"/>
      <c r="B6" s="178" t="s">
        <v>123</v>
      </c>
      <c r="C6" s="179" t="s">
        <v>124</v>
      </c>
      <c r="D6" s="179" t="s">
        <v>125</v>
      </c>
      <c r="E6" s="180" t="s">
        <v>126</v>
      </c>
      <c r="F6" s="181"/>
      <c r="G6" s="177"/>
      <c r="H6" s="221"/>
      <c r="I6" s="222"/>
      <c r="J6" s="222"/>
      <c r="K6" s="222"/>
      <c r="L6" s="222"/>
      <c r="M6" s="222"/>
      <c r="N6" s="223"/>
      <c r="O6" s="170"/>
      <c r="P6" s="207"/>
      <c r="Q6" s="203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</row>
    <row r="7" spans="1:63" x14ac:dyDescent="0.3">
      <c r="B7" s="110" t="s">
        <v>127</v>
      </c>
      <c r="C7" s="182">
        <v>1000000</v>
      </c>
      <c r="D7" s="182">
        <f>C7*D14</f>
        <v>1100000</v>
      </c>
      <c r="E7" s="170" t="s">
        <v>128</v>
      </c>
      <c r="F7" s="176"/>
      <c r="H7" s="221"/>
      <c r="I7" s="222"/>
      <c r="J7" s="222"/>
      <c r="K7" s="222"/>
      <c r="L7" s="222"/>
      <c r="M7" s="222"/>
      <c r="N7" s="223"/>
      <c r="P7" s="207"/>
      <c r="Q7" s="206"/>
    </row>
    <row r="8" spans="1:63" x14ac:dyDescent="0.3">
      <c r="B8" s="183" t="s">
        <v>129</v>
      </c>
      <c r="C8" s="184">
        <v>500000</v>
      </c>
      <c r="D8" s="184">
        <f>C8*D$14</f>
        <v>550000</v>
      </c>
      <c r="E8" s="5" t="s">
        <v>128</v>
      </c>
      <c r="F8" s="185"/>
      <c r="H8" s="221"/>
      <c r="I8" s="222"/>
      <c r="J8" s="222"/>
      <c r="K8" s="222"/>
      <c r="L8" s="222"/>
      <c r="M8" s="222"/>
      <c r="N8" s="223"/>
      <c r="O8" s="177"/>
      <c r="P8" s="207"/>
      <c r="Q8" s="208"/>
    </row>
    <row r="9" spans="1:63" x14ac:dyDescent="0.3">
      <c r="B9" s="110" t="s">
        <v>130</v>
      </c>
      <c r="C9" s="182">
        <v>500000</v>
      </c>
      <c r="D9" s="182">
        <v>450000</v>
      </c>
      <c r="E9" s="170" t="s">
        <v>131</v>
      </c>
      <c r="F9" s="176"/>
      <c r="H9" s="221"/>
      <c r="I9" s="222"/>
      <c r="J9" s="222"/>
      <c r="K9" s="222"/>
      <c r="L9" s="222"/>
      <c r="M9" s="222"/>
      <c r="N9" s="223"/>
      <c r="O9" s="177"/>
      <c r="P9" s="207"/>
      <c r="Q9" s="209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</row>
    <row r="10" spans="1:63" x14ac:dyDescent="0.3">
      <c r="B10" s="110" t="s">
        <v>132</v>
      </c>
      <c r="C10" s="182">
        <v>200000</v>
      </c>
      <c r="D10" s="186"/>
      <c r="E10" s="170" t="s">
        <v>131</v>
      </c>
      <c r="F10" s="176"/>
      <c r="H10" s="221"/>
      <c r="I10" s="222"/>
      <c r="J10" s="222"/>
      <c r="K10" s="222"/>
      <c r="L10" s="222"/>
      <c r="M10" s="222"/>
      <c r="N10" s="223"/>
      <c r="O10" s="210"/>
      <c r="P10" s="207"/>
      <c r="Q10" s="21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</row>
    <row r="11" spans="1:63" x14ac:dyDescent="0.3">
      <c r="B11" s="110" t="s">
        <v>133</v>
      </c>
      <c r="C11" s="182">
        <v>50000</v>
      </c>
      <c r="D11" s="182">
        <f>C11*M6</f>
        <v>0</v>
      </c>
      <c r="E11" s="170" t="s">
        <v>131</v>
      </c>
      <c r="F11" s="176"/>
      <c r="H11" s="221"/>
      <c r="I11" s="222"/>
      <c r="J11" s="222"/>
      <c r="K11" s="222"/>
      <c r="L11" s="222"/>
      <c r="M11" s="222"/>
      <c r="N11" s="223"/>
      <c r="O11" s="210"/>
      <c r="P11" s="207"/>
      <c r="Q11" s="211"/>
    </row>
    <row r="12" spans="1:63" x14ac:dyDescent="0.3">
      <c r="B12" s="110"/>
      <c r="C12" s="187"/>
      <c r="D12" s="187"/>
      <c r="F12" s="176"/>
      <c r="H12" s="221"/>
      <c r="I12" s="222"/>
      <c r="J12" s="222"/>
      <c r="K12" s="222"/>
      <c r="L12" s="222"/>
      <c r="M12" s="222"/>
      <c r="N12" s="223"/>
      <c r="O12" s="212"/>
      <c r="P12" s="207"/>
      <c r="Q12" s="211"/>
    </row>
    <row r="13" spans="1:63" x14ac:dyDescent="0.3">
      <c r="B13" s="188" t="s">
        <v>134</v>
      </c>
      <c r="C13" s="189"/>
      <c r="D13" s="189"/>
      <c r="E13" s="190"/>
      <c r="F13" s="191"/>
      <c r="H13" s="221"/>
      <c r="I13" s="222"/>
      <c r="J13" s="222"/>
      <c r="K13" s="222"/>
      <c r="L13" s="222"/>
      <c r="M13" s="222"/>
      <c r="N13" s="223"/>
      <c r="O13" s="213"/>
      <c r="P13" s="207"/>
      <c r="Q13" s="211"/>
    </row>
    <row r="14" spans="1:63" x14ac:dyDescent="0.3">
      <c r="B14" s="110" t="s">
        <v>135</v>
      </c>
      <c r="C14" s="192">
        <v>1</v>
      </c>
      <c r="D14" s="192">
        <v>1.1000000000000001</v>
      </c>
      <c r="E14" s="170" t="s">
        <v>136</v>
      </c>
      <c r="F14" s="176"/>
      <c r="H14" s="221"/>
      <c r="I14" s="222"/>
      <c r="J14" s="222"/>
      <c r="K14" s="222"/>
      <c r="L14" s="222"/>
      <c r="M14" s="222"/>
      <c r="N14" s="223"/>
      <c r="O14" s="214"/>
      <c r="P14" s="207"/>
      <c r="Q14" s="211"/>
    </row>
    <row r="15" spans="1:63" x14ac:dyDescent="0.3">
      <c r="B15" s="110" t="s">
        <v>137</v>
      </c>
      <c r="C15" s="192">
        <v>1</v>
      </c>
      <c r="D15" s="192">
        <v>1.1000000000000001</v>
      </c>
      <c r="E15" s="170" t="s">
        <v>138</v>
      </c>
      <c r="F15" s="176"/>
      <c r="H15" s="221"/>
      <c r="I15" s="222"/>
      <c r="J15" s="222"/>
      <c r="K15" s="222"/>
      <c r="L15" s="222"/>
      <c r="M15" s="222"/>
      <c r="N15" s="223"/>
      <c r="O15" s="214"/>
      <c r="P15" s="207"/>
      <c r="Q15" s="211"/>
    </row>
    <row r="16" spans="1:63" x14ac:dyDescent="0.3">
      <c r="B16" s="183" t="s">
        <v>139</v>
      </c>
      <c r="C16" s="193">
        <v>1</v>
      </c>
      <c r="D16" s="193">
        <v>0.9</v>
      </c>
      <c r="E16" s="5" t="s">
        <v>140</v>
      </c>
      <c r="F16" s="185"/>
      <c r="H16" s="221"/>
      <c r="I16" s="222"/>
      <c r="J16" s="222"/>
      <c r="K16" s="222"/>
      <c r="L16" s="222"/>
      <c r="M16" s="222"/>
      <c r="N16" s="223"/>
      <c r="O16" s="214"/>
      <c r="P16" s="207"/>
      <c r="Q16" s="211"/>
    </row>
    <row r="17" spans="2:17" x14ac:dyDescent="0.3">
      <c r="B17" s="110"/>
      <c r="C17" s="192"/>
      <c r="D17" s="192"/>
      <c r="F17" s="176"/>
      <c r="H17" s="221"/>
      <c r="I17" s="340"/>
      <c r="J17" s="222"/>
      <c r="K17" s="222"/>
      <c r="L17" s="222"/>
      <c r="M17" s="222"/>
      <c r="N17" s="223"/>
      <c r="O17" s="212"/>
      <c r="P17" s="207"/>
      <c r="Q17" s="211"/>
    </row>
    <row r="18" spans="2:17" x14ac:dyDescent="0.3">
      <c r="B18" s="22" t="s">
        <v>141</v>
      </c>
      <c r="C18" s="192"/>
      <c r="D18" s="192"/>
      <c r="F18" s="176"/>
      <c r="H18" s="221"/>
      <c r="I18" s="222"/>
      <c r="J18" s="222"/>
      <c r="K18" s="222"/>
      <c r="L18" s="222"/>
      <c r="M18" s="222"/>
      <c r="N18" s="223"/>
      <c r="O18" s="213"/>
      <c r="P18" s="207"/>
      <c r="Q18" s="211"/>
    </row>
    <row r="19" spans="2:17" x14ac:dyDescent="0.3">
      <c r="B19" s="110" t="s">
        <v>142</v>
      </c>
      <c r="C19" s="182">
        <v>1000</v>
      </c>
      <c r="D19" s="182">
        <v>850</v>
      </c>
      <c r="F19" s="176"/>
      <c r="H19" s="221"/>
      <c r="I19" s="222"/>
      <c r="J19" s="222"/>
      <c r="K19" s="222"/>
      <c r="L19" s="222"/>
      <c r="M19" s="222"/>
      <c r="N19" s="223"/>
      <c r="O19" s="215"/>
      <c r="P19" s="207"/>
      <c r="Q19" s="211"/>
    </row>
    <row r="20" spans="2:17" ht="15" thickBot="1" x14ac:dyDescent="0.35">
      <c r="B20" s="194" t="s">
        <v>131</v>
      </c>
      <c r="C20" s="195">
        <v>1000000</v>
      </c>
      <c r="D20" s="195">
        <v>900000</v>
      </c>
      <c r="E20" s="196"/>
      <c r="F20" s="197"/>
      <c r="H20" s="221"/>
      <c r="I20" s="222"/>
      <c r="J20" s="222"/>
      <c r="K20" s="222"/>
      <c r="L20" s="222"/>
      <c r="M20" s="222"/>
      <c r="N20" s="223"/>
      <c r="O20" s="213"/>
      <c r="P20" s="216"/>
      <c r="Q20" s="211"/>
    </row>
    <row r="21" spans="2:17" x14ac:dyDescent="0.3">
      <c r="B21" s="110"/>
      <c r="F21" s="176"/>
      <c r="H21" s="221"/>
      <c r="I21" s="222"/>
      <c r="J21" s="222"/>
      <c r="K21" s="222"/>
      <c r="L21" s="222"/>
      <c r="M21" s="222"/>
      <c r="N21" s="223"/>
      <c r="O21" s="217"/>
      <c r="Q21" s="206"/>
    </row>
    <row r="22" spans="2:17" x14ac:dyDescent="0.3">
      <c r="B22" s="110" t="s">
        <v>143</v>
      </c>
      <c r="F22" s="176"/>
      <c r="H22" s="221"/>
      <c r="I22" s="222"/>
      <c r="J22" s="222"/>
      <c r="K22" s="222"/>
      <c r="L22" s="222"/>
      <c r="M22" s="222"/>
      <c r="N22" s="223"/>
      <c r="O22" s="12"/>
      <c r="Q22" s="206"/>
    </row>
    <row r="23" spans="2:17" x14ac:dyDescent="0.3">
      <c r="B23" s="110" t="s">
        <v>144</v>
      </c>
      <c r="F23" s="198">
        <v>0.1</v>
      </c>
      <c r="G23" s="199"/>
      <c r="H23" s="221"/>
      <c r="I23" s="222"/>
      <c r="J23" s="222"/>
      <c r="K23" s="222"/>
      <c r="L23" s="222"/>
      <c r="M23" s="222"/>
      <c r="N23" s="223"/>
      <c r="O23" s="12"/>
      <c r="Q23" s="206"/>
    </row>
    <row r="24" spans="2:17" x14ac:dyDescent="0.3">
      <c r="B24" s="110"/>
      <c r="F24" s="176"/>
      <c r="H24" s="221"/>
      <c r="I24" s="222"/>
      <c r="J24" s="222"/>
      <c r="K24" s="222"/>
      <c r="L24" s="222"/>
      <c r="M24" s="222"/>
      <c r="N24" s="223"/>
      <c r="O24" s="12"/>
      <c r="Q24" s="206"/>
    </row>
    <row r="25" spans="2:17" x14ac:dyDescent="0.3">
      <c r="B25" s="244" t="s">
        <v>213</v>
      </c>
      <c r="F25" s="176"/>
      <c r="H25" s="221"/>
      <c r="I25" s="222"/>
      <c r="J25" s="222"/>
      <c r="K25" s="222"/>
      <c r="L25" s="222"/>
      <c r="M25" s="222"/>
      <c r="N25" s="223"/>
      <c r="O25" s="12"/>
      <c r="Q25" s="206"/>
    </row>
    <row r="26" spans="2:17" x14ac:dyDescent="0.3">
      <c r="B26" s="110" t="s">
        <v>145</v>
      </c>
      <c r="F26" s="176"/>
      <c r="H26" s="221"/>
      <c r="I26" s="222"/>
      <c r="J26" s="222"/>
      <c r="K26" s="222"/>
      <c r="L26" s="222"/>
      <c r="M26" s="222"/>
      <c r="N26" s="223"/>
      <c r="O26" s="12"/>
      <c r="P26" s="34"/>
    </row>
    <row r="27" spans="2:17" ht="15" thickBot="1" x14ac:dyDescent="0.35">
      <c r="B27" s="200" t="s">
        <v>146</v>
      </c>
      <c r="C27" s="196"/>
      <c r="D27" s="196"/>
      <c r="E27" s="196"/>
      <c r="F27" s="197"/>
      <c r="H27" s="221"/>
      <c r="I27" s="222"/>
      <c r="J27" s="222"/>
      <c r="K27" s="222"/>
      <c r="L27" s="222"/>
      <c r="M27" s="222"/>
      <c r="N27" s="223"/>
      <c r="O27" s="12"/>
      <c r="P27" s="34"/>
    </row>
    <row r="28" spans="2:17" x14ac:dyDescent="0.3">
      <c r="H28" s="221"/>
      <c r="I28" s="222"/>
      <c r="J28" s="222"/>
      <c r="K28" s="222"/>
      <c r="L28" s="222"/>
      <c r="M28" s="222"/>
      <c r="N28" s="223"/>
      <c r="O28" s="12"/>
      <c r="P28" s="34"/>
    </row>
    <row r="29" spans="2:17" ht="15" thickBot="1" x14ac:dyDescent="0.35">
      <c r="H29" s="224"/>
      <c r="I29" s="225"/>
      <c r="J29" s="225"/>
      <c r="K29" s="225"/>
      <c r="L29" s="225"/>
      <c r="M29" s="225"/>
      <c r="N29" s="226"/>
      <c r="O29" s="12"/>
      <c r="P29" s="34"/>
    </row>
    <row r="30" spans="2:17" s="170" customFormat="1" x14ac:dyDescent="0.3">
      <c r="H30" s="12"/>
      <c r="I30" s="13"/>
      <c r="J30" s="13"/>
      <c r="K30" s="13"/>
      <c r="L30" s="13"/>
      <c r="M30" s="13"/>
      <c r="N30" s="13"/>
      <c r="O30" s="13"/>
      <c r="P30" s="204"/>
      <c r="Q30" s="203"/>
    </row>
    <row r="31" spans="2:17" s="170" customFormat="1" x14ac:dyDescent="0.3">
      <c r="H31" s="202"/>
      <c r="I31" s="202"/>
      <c r="J31" s="202"/>
      <c r="K31" s="202"/>
      <c r="L31" s="202"/>
      <c r="M31" s="202"/>
      <c r="N31" s="202"/>
      <c r="O31" s="202"/>
      <c r="P31" s="202"/>
      <c r="Q31" s="203"/>
    </row>
    <row r="32" spans="2:17" s="170" customFormat="1" x14ac:dyDescent="0.3">
      <c r="H32" s="202"/>
      <c r="I32" s="202"/>
      <c r="J32" s="202"/>
      <c r="K32" s="202"/>
      <c r="L32" s="202"/>
      <c r="M32" s="202"/>
      <c r="N32" s="202"/>
      <c r="O32" s="202"/>
      <c r="P32" s="202"/>
      <c r="Q32" s="203"/>
    </row>
    <row r="33" spans="8:38" s="170" customFormat="1" x14ac:dyDescent="0.3">
      <c r="H33" s="202"/>
      <c r="I33" s="202"/>
      <c r="J33" s="202"/>
      <c r="K33" s="202"/>
      <c r="L33" s="202"/>
      <c r="M33" s="202"/>
      <c r="N33" s="202"/>
      <c r="O33" s="202"/>
      <c r="P33" s="202"/>
      <c r="Q33" s="203"/>
    </row>
    <row r="34" spans="8:38" s="170" customFormat="1" x14ac:dyDescent="0.3">
      <c r="H34" s="202"/>
      <c r="I34" s="202"/>
      <c r="J34" s="202"/>
      <c r="K34" s="202"/>
      <c r="L34" s="202"/>
      <c r="M34" s="202"/>
      <c r="N34" s="202"/>
      <c r="O34" s="202"/>
      <c r="P34" s="202"/>
      <c r="Q34" s="203"/>
    </row>
    <row r="35" spans="8:38" s="170" customFormat="1" x14ac:dyDescent="0.3">
      <c r="H35" s="202"/>
      <c r="I35" s="202"/>
      <c r="J35" s="202"/>
      <c r="K35" s="202"/>
      <c r="L35" s="202"/>
      <c r="M35" s="202"/>
      <c r="N35" s="202"/>
      <c r="O35" s="202"/>
      <c r="P35" s="202"/>
      <c r="Q35" s="203"/>
    </row>
    <row r="36" spans="8:38" s="170" customFormat="1" x14ac:dyDescent="0.3">
      <c r="H36" s="202"/>
      <c r="I36" s="202"/>
      <c r="J36" s="202"/>
      <c r="K36" s="202"/>
      <c r="L36" s="202"/>
      <c r="M36" s="202"/>
      <c r="N36" s="202"/>
      <c r="O36" s="202"/>
      <c r="P36" s="202"/>
      <c r="Q36" s="203"/>
    </row>
    <row r="37" spans="8:38" s="170" customFormat="1" x14ac:dyDescent="0.3">
      <c r="H37" s="202"/>
      <c r="I37" s="202"/>
      <c r="J37" s="202"/>
      <c r="K37" s="202"/>
      <c r="L37" s="202"/>
      <c r="M37" s="202"/>
      <c r="N37" s="202"/>
      <c r="O37" s="202"/>
      <c r="P37" s="202"/>
      <c r="Q37" s="203"/>
    </row>
    <row r="38" spans="8:38" s="170" customFormat="1" x14ac:dyDescent="0.3">
      <c r="H38" s="202"/>
      <c r="I38" s="202"/>
      <c r="J38" s="202"/>
      <c r="K38" s="202"/>
      <c r="L38" s="202"/>
      <c r="M38" s="202"/>
      <c r="N38" s="202"/>
      <c r="O38" s="202"/>
      <c r="P38" s="202"/>
      <c r="Q38" s="203"/>
    </row>
    <row r="39" spans="8:38" s="201" customFormat="1" x14ac:dyDescent="0.3">
      <c r="H39" s="202"/>
      <c r="I39" s="202"/>
      <c r="J39" s="202"/>
      <c r="K39" s="202"/>
      <c r="L39" s="202"/>
      <c r="M39" s="202"/>
      <c r="N39" s="202"/>
      <c r="O39" s="202"/>
      <c r="P39" s="202"/>
      <c r="Q39" s="203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</row>
    <row r="40" spans="8:38" s="201" customFormat="1" x14ac:dyDescent="0.3">
      <c r="H40" s="202"/>
      <c r="I40" s="202"/>
      <c r="J40" s="202"/>
      <c r="K40" s="202"/>
      <c r="L40" s="202"/>
      <c r="M40" s="202"/>
      <c r="N40" s="202"/>
      <c r="O40" s="202"/>
      <c r="P40" s="202"/>
      <c r="Q40" s="203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</row>
    <row r="41" spans="8:38" s="170" customFormat="1" x14ac:dyDescent="0.3">
      <c r="H41" s="202"/>
      <c r="I41" s="202"/>
      <c r="J41" s="202"/>
      <c r="K41" s="202"/>
      <c r="L41" s="202"/>
      <c r="M41" s="202"/>
      <c r="N41" s="202"/>
      <c r="O41" s="202"/>
      <c r="P41" s="202"/>
      <c r="Q41" s="203"/>
    </row>
    <row r="42" spans="8:38" s="170" customFormat="1" x14ac:dyDescent="0.3">
      <c r="H42" s="202"/>
      <c r="I42" s="202"/>
      <c r="J42" s="202"/>
      <c r="K42" s="202"/>
      <c r="L42" s="202"/>
      <c r="M42" s="202"/>
      <c r="N42" s="202"/>
      <c r="O42" s="202"/>
      <c r="P42" s="202"/>
      <c r="Q42" s="203"/>
    </row>
    <row r="43" spans="8:38" s="170" customFormat="1" x14ac:dyDescent="0.3">
      <c r="Q43" s="203"/>
    </row>
    <row r="44" spans="8:38" s="170" customFormat="1" x14ac:dyDescent="0.3">
      <c r="Q44" s="203"/>
    </row>
    <row r="45" spans="8:38" s="170" customFormat="1" x14ac:dyDescent="0.3">
      <c r="Q45" s="203"/>
    </row>
    <row r="46" spans="8:38" s="170" customFormat="1" x14ac:dyDescent="0.3">
      <c r="Q46" s="203"/>
    </row>
    <row r="47" spans="8:38" s="170" customFormat="1" x14ac:dyDescent="0.3">
      <c r="Q47" s="203"/>
    </row>
    <row r="48" spans="8:38" s="170" customFormat="1" x14ac:dyDescent="0.3">
      <c r="Q48" s="203"/>
    </row>
    <row r="49" spans="17:17" s="170" customFormat="1" x14ac:dyDescent="0.3">
      <c r="Q49" s="203"/>
    </row>
    <row r="50" spans="17:17" s="170" customFormat="1" x14ac:dyDescent="0.3">
      <c r="Q50" s="203"/>
    </row>
    <row r="51" spans="17:17" s="170" customFormat="1" x14ac:dyDescent="0.3">
      <c r="Q51" s="203"/>
    </row>
    <row r="52" spans="17:17" s="170" customFormat="1" x14ac:dyDescent="0.3">
      <c r="Q52" s="203"/>
    </row>
    <row r="53" spans="17:17" s="170" customFormat="1" x14ac:dyDescent="0.3">
      <c r="Q53" s="203"/>
    </row>
    <row r="54" spans="17:17" s="170" customFormat="1" x14ac:dyDescent="0.3">
      <c r="Q54" s="203"/>
    </row>
    <row r="55" spans="17:17" s="170" customFormat="1" x14ac:dyDescent="0.3">
      <c r="Q55" s="203"/>
    </row>
    <row r="56" spans="17:17" s="170" customFormat="1" x14ac:dyDescent="0.3">
      <c r="Q56" s="203"/>
    </row>
    <row r="57" spans="17:17" s="170" customFormat="1" x14ac:dyDescent="0.3">
      <c r="Q57" s="203"/>
    </row>
    <row r="58" spans="17:17" s="170" customFormat="1" x14ac:dyDescent="0.3">
      <c r="Q58" s="203"/>
    </row>
    <row r="59" spans="17:17" s="170" customFormat="1" x14ac:dyDescent="0.3">
      <c r="Q59" s="203"/>
    </row>
    <row r="60" spans="17:17" s="170" customFormat="1" x14ac:dyDescent="0.3">
      <c r="Q60" s="203"/>
    </row>
    <row r="61" spans="17:17" s="170" customFormat="1" x14ac:dyDescent="0.3">
      <c r="Q61" s="203"/>
    </row>
    <row r="62" spans="17:17" s="170" customFormat="1" x14ac:dyDescent="0.3">
      <c r="Q62" s="203"/>
    </row>
    <row r="63" spans="17:17" s="170" customFormat="1" x14ac:dyDescent="0.3">
      <c r="Q63" s="203"/>
    </row>
    <row r="64" spans="17:17" s="170" customFormat="1" x14ac:dyDescent="0.3">
      <c r="Q64" s="203"/>
    </row>
    <row r="65" spans="2:17" s="170" customFormat="1" x14ac:dyDescent="0.3">
      <c r="Q65" s="203"/>
    </row>
    <row r="66" spans="2:17" s="170" customFormat="1" x14ac:dyDescent="0.3">
      <c r="Q66" s="203"/>
    </row>
    <row r="67" spans="2:17" s="170" customFormat="1" x14ac:dyDescent="0.3">
      <c r="Q67" s="203"/>
    </row>
    <row r="68" spans="2:17" s="170" customFormat="1" x14ac:dyDescent="0.3">
      <c r="Q68" s="203"/>
    </row>
    <row r="69" spans="2:17" s="170" customFormat="1" x14ac:dyDescent="0.3">
      <c r="Q69" s="203"/>
    </row>
    <row r="70" spans="2:17" s="170" customFormat="1" x14ac:dyDescent="0.3">
      <c r="Q70" s="203"/>
    </row>
    <row r="71" spans="2:17" s="170" customFormat="1" x14ac:dyDescent="0.3">
      <c r="B71" s="202"/>
      <c r="C71" s="202"/>
      <c r="D71" s="202"/>
      <c r="E71" s="202"/>
      <c r="F71" s="202"/>
      <c r="G71" s="202"/>
      <c r="Q71" s="203"/>
    </row>
    <row r="72" spans="2:17" s="170" customFormat="1" x14ac:dyDescent="0.3">
      <c r="B72" s="202"/>
      <c r="C72" s="202"/>
      <c r="D72" s="202"/>
      <c r="E72" s="202"/>
      <c r="F72" s="202"/>
      <c r="G72" s="202"/>
      <c r="Q72" s="203"/>
    </row>
    <row r="73" spans="2:17" s="170" customFormat="1" x14ac:dyDescent="0.3">
      <c r="B73" s="202"/>
      <c r="C73" s="202"/>
      <c r="D73" s="202"/>
      <c r="E73" s="202"/>
      <c r="F73" s="202"/>
      <c r="G73" s="202"/>
      <c r="Q73" s="203"/>
    </row>
    <row r="74" spans="2:17" s="170" customFormat="1" x14ac:dyDescent="0.3">
      <c r="B74" s="202"/>
      <c r="C74" s="202"/>
      <c r="D74" s="202"/>
      <c r="E74" s="202"/>
      <c r="F74" s="202"/>
      <c r="G74" s="202"/>
      <c r="Q74" s="203"/>
    </row>
    <row r="75" spans="2:17" s="170" customFormat="1" x14ac:dyDescent="0.3">
      <c r="B75" s="202"/>
      <c r="C75" s="202"/>
      <c r="D75" s="202"/>
      <c r="E75" s="202"/>
      <c r="F75" s="202"/>
      <c r="G75" s="202"/>
      <c r="Q75" s="203"/>
    </row>
    <row r="76" spans="2:17" s="170" customFormat="1" x14ac:dyDescent="0.3">
      <c r="B76" s="202"/>
      <c r="C76" s="202"/>
      <c r="D76" s="202"/>
      <c r="E76" s="202"/>
      <c r="F76" s="202"/>
      <c r="G76" s="202"/>
      <c r="Q76" s="203"/>
    </row>
    <row r="77" spans="2:17" s="170" customFormat="1" x14ac:dyDescent="0.3">
      <c r="B77" s="202"/>
      <c r="C77" s="202"/>
      <c r="D77" s="202"/>
      <c r="E77" s="202"/>
      <c r="F77" s="202"/>
      <c r="G77" s="202"/>
      <c r="Q77" s="203"/>
    </row>
    <row r="78" spans="2:17" s="170" customFormat="1" x14ac:dyDescent="0.3">
      <c r="B78" s="202"/>
      <c r="C78" s="202"/>
      <c r="D78" s="202"/>
      <c r="E78" s="202"/>
      <c r="F78" s="202"/>
      <c r="G78" s="202"/>
      <c r="Q78" s="203"/>
    </row>
    <row r="79" spans="2:17" s="170" customFormat="1" x14ac:dyDescent="0.3">
      <c r="B79" s="202"/>
      <c r="C79" s="202"/>
      <c r="D79" s="202"/>
      <c r="E79" s="202"/>
      <c r="F79" s="202"/>
      <c r="G79" s="202"/>
      <c r="Q79" s="203"/>
    </row>
    <row r="80" spans="2:17" s="170" customFormat="1" x14ac:dyDescent="0.3">
      <c r="B80" s="202"/>
      <c r="C80" s="202"/>
      <c r="D80" s="202"/>
      <c r="E80" s="202"/>
      <c r="F80" s="202"/>
      <c r="G80" s="202"/>
      <c r="Q80" s="203"/>
    </row>
    <row r="81" spans="2:17" s="170" customFormat="1" x14ac:dyDescent="0.3">
      <c r="B81" s="202"/>
      <c r="C81" s="202"/>
      <c r="D81" s="202"/>
      <c r="E81" s="202"/>
      <c r="F81" s="202"/>
      <c r="G81" s="202"/>
      <c r="Q81" s="203"/>
    </row>
    <row r="82" spans="2:17" s="170" customFormat="1" x14ac:dyDescent="0.3">
      <c r="Q82" s="203"/>
    </row>
    <row r="83" spans="2:17" s="170" customFormat="1" x14ac:dyDescent="0.3">
      <c r="Q83" s="203"/>
    </row>
    <row r="84" spans="2:17" s="170" customFormat="1" x14ac:dyDescent="0.3">
      <c r="Q84" s="203"/>
    </row>
    <row r="85" spans="2:17" s="170" customFormat="1" x14ac:dyDescent="0.3">
      <c r="Q85" s="203"/>
    </row>
    <row r="86" spans="2:17" s="170" customFormat="1" x14ac:dyDescent="0.3">
      <c r="Q86" s="203"/>
    </row>
    <row r="87" spans="2:17" s="170" customFormat="1" x14ac:dyDescent="0.3">
      <c r="Q87" s="203"/>
    </row>
    <row r="88" spans="2:17" s="170" customFormat="1" x14ac:dyDescent="0.3">
      <c r="Q88" s="203"/>
    </row>
    <row r="89" spans="2:17" s="170" customFormat="1" x14ac:dyDescent="0.3">
      <c r="Q89" s="203"/>
    </row>
    <row r="90" spans="2:17" s="170" customFormat="1" x14ac:dyDescent="0.3">
      <c r="Q90" s="203"/>
    </row>
    <row r="91" spans="2:17" s="170" customFormat="1" x14ac:dyDescent="0.3">
      <c r="Q91" s="203"/>
    </row>
    <row r="92" spans="2:17" s="170" customFormat="1" x14ac:dyDescent="0.3">
      <c r="Q92" s="203"/>
    </row>
    <row r="93" spans="2:17" s="170" customFormat="1" x14ac:dyDescent="0.3">
      <c r="Q93" s="203"/>
    </row>
    <row r="94" spans="2:17" s="170" customFormat="1" x14ac:dyDescent="0.3">
      <c r="Q94" s="203"/>
    </row>
    <row r="95" spans="2:17" s="170" customFormat="1" x14ac:dyDescent="0.3">
      <c r="Q95" s="203"/>
    </row>
    <row r="96" spans="2:17" s="170" customFormat="1" x14ac:dyDescent="0.3">
      <c r="Q96" s="203"/>
    </row>
    <row r="97" spans="17:17" s="170" customFormat="1" x14ac:dyDescent="0.3">
      <c r="Q97" s="203"/>
    </row>
    <row r="98" spans="17:17" s="170" customFormat="1" x14ac:dyDescent="0.3">
      <c r="Q98" s="203"/>
    </row>
    <row r="99" spans="17:17" s="170" customFormat="1" x14ac:dyDescent="0.3">
      <c r="Q99" s="203"/>
    </row>
    <row r="100" spans="17:17" s="170" customFormat="1" x14ac:dyDescent="0.3">
      <c r="Q100" s="203"/>
    </row>
    <row r="101" spans="17:17" s="170" customFormat="1" x14ac:dyDescent="0.3">
      <c r="Q101" s="203"/>
    </row>
    <row r="102" spans="17:17" s="170" customFormat="1" x14ac:dyDescent="0.3">
      <c r="Q102" s="203"/>
    </row>
    <row r="103" spans="17:17" s="170" customFormat="1" x14ac:dyDescent="0.3">
      <c r="Q103" s="203"/>
    </row>
    <row r="104" spans="17:17" s="170" customFormat="1" x14ac:dyDescent="0.3">
      <c r="Q104" s="203"/>
    </row>
    <row r="105" spans="17:17" s="170" customFormat="1" x14ac:dyDescent="0.3">
      <c r="Q105" s="203"/>
    </row>
    <row r="106" spans="17:17" s="170" customFormat="1" x14ac:dyDescent="0.3">
      <c r="Q106" s="203"/>
    </row>
    <row r="107" spans="17:17" s="170" customFormat="1" x14ac:dyDescent="0.3">
      <c r="Q107" s="203"/>
    </row>
    <row r="108" spans="17:17" s="170" customFormat="1" x14ac:dyDescent="0.3">
      <c r="Q108" s="203"/>
    </row>
    <row r="109" spans="17:17" s="170" customFormat="1" x14ac:dyDescent="0.3">
      <c r="Q109" s="203"/>
    </row>
    <row r="110" spans="17:17" s="170" customFormat="1" x14ac:dyDescent="0.3">
      <c r="Q110" s="203"/>
    </row>
    <row r="111" spans="17:17" s="170" customFormat="1" x14ac:dyDescent="0.3">
      <c r="Q111" s="203"/>
    </row>
    <row r="112" spans="17:17" s="170" customFormat="1" x14ac:dyDescent="0.3">
      <c r="Q112" s="203"/>
    </row>
    <row r="113" spans="17:17" s="170" customFormat="1" x14ac:dyDescent="0.3">
      <c r="Q113" s="203"/>
    </row>
    <row r="114" spans="17:17" s="170" customFormat="1" x14ac:dyDescent="0.3">
      <c r="Q114" s="203"/>
    </row>
    <row r="115" spans="17:17" s="170" customFormat="1" x14ac:dyDescent="0.3">
      <c r="Q115" s="203"/>
    </row>
    <row r="116" spans="17:17" s="170" customFormat="1" x14ac:dyDescent="0.3">
      <c r="Q116" s="203"/>
    </row>
    <row r="117" spans="17:17" s="170" customFormat="1" x14ac:dyDescent="0.3">
      <c r="Q117" s="203"/>
    </row>
    <row r="118" spans="17:17" s="170" customFormat="1" x14ac:dyDescent="0.3">
      <c r="Q118" s="203"/>
    </row>
    <row r="119" spans="17:17" s="170" customFormat="1" x14ac:dyDescent="0.3">
      <c r="Q119" s="203"/>
    </row>
    <row r="120" spans="17:17" s="170" customFormat="1" x14ac:dyDescent="0.3">
      <c r="Q120" s="203"/>
    </row>
    <row r="121" spans="17:17" s="170" customFormat="1" x14ac:dyDescent="0.3">
      <c r="Q121" s="203"/>
    </row>
    <row r="122" spans="17:17" s="170" customFormat="1" x14ac:dyDescent="0.3">
      <c r="Q122" s="203"/>
    </row>
    <row r="123" spans="17:17" s="170" customFormat="1" x14ac:dyDescent="0.3">
      <c r="Q123" s="203"/>
    </row>
    <row r="124" spans="17:17" s="170" customFormat="1" x14ac:dyDescent="0.3">
      <c r="Q124" s="203"/>
    </row>
    <row r="125" spans="17:17" s="170" customFormat="1" x14ac:dyDescent="0.3">
      <c r="Q125" s="203"/>
    </row>
    <row r="126" spans="17:17" s="170" customFormat="1" x14ac:dyDescent="0.3">
      <c r="Q126" s="203"/>
    </row>
    <row r="127" spans="17:17" s="170" customFormat="1" x14ac:dyDescent="0.3">
      <c r="Q127" s="203"/>
    </row>
    <row r="128" spans="17:17" s="170" customFormat="1" x14ac:dyDescent="0.3">
      <c r="Q128" s="203"/>
    </row>
    <row r="129" spans="17:17" s="170" customFormat="1" x14ac:dyDescent="0.3">
      <c r="Q129" s="203"/>
    </row>
    <row r="130" spans="17:17" s="170" customFormat="1" x14ac:dyDescent="0.3">
      <c r="Q130" s="203"/>
    </row>
    <row r="131" spans="17:17" s="170" customFormat="1" x14ac:dyDescent="0.3">
      <c r="Q131" s="203"/>
    </row>
    <row r="132" spans="17:17" s="170" customFormat="1" x14ac:dyDescent="0.3">
      <c r="Q132" s="203"/>
    </row>
    <row r="133" spans="17:17" s="170" customFormat="1" x14ac:dyDescent="0.3">
      <c r="Q133" s="203"/>
    </row>
    <row r="134" spans="17:17" s="170" customFormat="1" x14ac:dyDescent="0.3">
      <c r="Q134" s="203"/>
    </row>
    <row r="135" spans="17:17" s="170" customFormat="1" x14ac:dyDescent="0.3">
      <c r="Q135" s="203"/>
    </row>
    <row r="136" spans="17:17" s="170" customFormat="1" x14ac:dyDescent="0.3">
      <c r="Q136" s="203"/>
    </row>
    <row r="137" spans="17:17" s="170" customFormat="1" x14ac:dyDescent="0.3">
      <c r="Q137" s="203"/>
    </row>
    <row r="138" spans="17:17" s="170" customFormat="1" x14ac:dyDescent="0.3">
      <c r="Q138" s="203"/>
    </row>
    <row r="139" spans="17:17" s="170" customFormat="1" x14ac:dyDescent="0.3">
      <c r="Q139" s="203"/>
    </row>
    <row r="140" spans="17:17" s="170" customFormat="1" x14ac:dyDescent="0.3">
      <c r="Q140" s="203"/>
    </row>
    <row r="141" spans="17:17" s="170" customFormat="1" x14ac:dyDescent="0.3">
      <c r="Q141" s="203"/>
    </row>
    <row r="142" spans="17:17" s="170" customFormat="1" x14ac:dyDescent="0.3">
      <c r="Q142" s="203"/>
    </row>
    <row r="143" spans="17:17" s="170" customFormat="1" x14ac:dyDescent="0.3">
      <c r="Q143" s="203"/>
    </row>
    <row r="144" spans="17:17" s="170" customFormat="1" x14ac:dyDescent="0.3">
      <c r="Q144" s="203"/>
    </row>
    <row r="145" spans="17:17" s="170" customFormat="1" x14ac:dyDescent="0.3">
      <c r="Q145" s="203"/>
    </row>
    <row r="146" spans="17:17" s="170" customFormat="1" x14ac:dyDescent="0.3">
      <c r="Q146" s="203"/>
    </row>
    <row r="147" spans="17:17" s="170" customFormat="1" x14ac:dyDescent="0.3">
      <c r="Q147" s="203"/>
    </row>
    <row r="148" spans="17:17" s="170" customFormat="1" x14ac:dyDescent="0.3">
      <c r="Q148" s="203"/>
    </row>
    <row r="149" spans="17:17" s="170" customFormat="1" x14ac:dyDescent="0.3">
      <c r="Q149" s="203"/>
    </row>
    <row r="150" spans="17:17" s="170" customFormat="1" x14ac:dyDescent="0.3">
      <c r="Q150" s="203"/>
    </row>
    <row r="151" spans="17:17" s="170" customFormat="1" x14ac:dyDescent="0.3">
      <c r="Q151" s="203"/>
    </row>
    <row r="152" spans="17:17" s="170" customFormat="1" x14ac:dyDescent="0.3">
      <c r="Q152" s="203"/>
    </row>
    <row r="153" spans="17:17" s="170" customFormat="1" x14ac:dyDescent="0.3">
      <c r="Q153" s="203"/>
    </row>
    <row r="154" spans="17:17" s="170" customFormat="1" x14ac:dyDescent="0.3">
      <c r="Q154" s="203"/>
    </row>
    <row r="155" spans="17:17" s="170" customFormat="1" x14ac:dyDescent="0.3">
      <c r="Q155" s="203"/>
    </row>
    <row r="156" spans="17:17" s="170" customFormat="1" x14ac:dyDescent="0.3">
      <c r="Q156" s="203"/>
    </row>
    <row r="157" spans="17:17" s="170" customFormat="1" x14ac:dyDescent="0.3">
      <c r="Q157" s="203"/>
    </row>
    <row r="158" spans="17:17" s="170" customFormat="1" x14ac:dyDescent="0.3">
      <c r="Q158" s="203"/>
    </row>
    <row r="159" spans="17:17" s="170" customFormat="1" x14ac:dyDescent="0.3">
      <c r="Q159" s="203"/>
    </row>
    <row r="160" spans="17:17" s="170" customFormat="1" x14ac:dyDescent="0.3">
      <c r="Q160" s="203"/>
    </row>
    <row r="161" spans="17:17" s="170" customFormat="1" x14ac:dyDescent="0.3">
      <c r="Q161" s="203"/>
    </row>
    <row r="162" spans="17:17" s="170" customFormat="1" x14ac:dyDescent="0.3">
      <c r="Q162" s="203"/>
    </row>
    <row r="163" spans="17:17" s="170" customFormat="1" x14ac:dyDescent="0.3">
      <c r="Q163" s="203"/>
    </row>
    <row r="164" spans="17:17" s="170" customFormat="1" x14ac:dyDescent="0.3">
      <c r="Q164" s="203"/>
    </row>
    <row r="165" spans="17:17" s="170" customFormat="1" x14ac:dyDescent="0.3">
      <c r="Q165" s="203"/>
    </row>
    <row r="166" spans="17:17" s="170" customFormat="1" x14ac:dyDescent="0.3">
      <c r="Q166" s="203"/>
    </row>
    <row r="167" spans="17:17" s="170" customFormat="1" x14ac:dyDescent="0.3">
      <c r="Q167" s="203"/>
    </row>
    <row r="168" spans="17:17" s="170" customFormat="1" x14ac:dyDescent="0.3">
      <c r="Q168" s="203"/>
    </row>
    <row r="169" spans="17:17" s="170" customFormat="1" x14ac:dyDescent="0.3">
      <c r="Q169" s="203"/>
    </row>
    <row r="170" spans="17:17" s="170" customFormat="1" x14ac:dyDescent="0.3">
      <c r="Q170" s="203"/>
    </row>
    <row r="171" spans="17:17" s="170" customFormat="1" x14ac:dyDescent="0.3">
      <c r="Q171" s="203"/>
    </row>
    <row r="172" spans="17:17" s="170" customFormat="1" x14ac:dyDescent="0.3">
      <c r="Q172" s="203"/>
    </row>
    <row r="173" spans="17:17" s="170" customFormat="1" x14ac:dyDescent="0.3">
      <c r="Q173" s="203"/>
    </row>
    <row r="174" spans="17:17" s="170" customFormat="1" x14ac:dyDescent="0.3">
      <c r="Q174" s="203"/>
    </row>
    <row r="175" spans="17:17" s="170" customFormat="1" x14ac:dyDescent="0.3">
      <c r="Q175" s="203"/>
    </row>
    <row r="176" spans="17:17" s="170" customFormat="1" x14ac:dyDescent="0.3">
      <c r="Q176" s="203"/>
    </row>
    <row r="177" spans="17:17" s="170" customFormat="1" x14ac:dyDescent="0.3">
      <c r="Q177" s="203"/>
    </row>
    <row r="178" spans="17:17" s="170" customFormat="1" x14ac:dyDescent="0.3">
      <c r="Q178" s="203"/>
    </row>
    <row r="179" spans="17:17" s="170" customFormat="1" x14ac:dyDescent="0.3">
      <c r="Q179" s="203"/>
    </row>
    <row r="180" spans="17:17" s="170" customFormat="1" x14ac:dyDescent="0.3">
      <c r="Q180" s="203"/>
    </row>
    <row r="181" spans="17:17" s="170" customFormat="1" x14ac:dyDescent="0.3">
      <c r="Q181" s="203"/>
    </row>
    <row r="182" spans="17:17" s="170" customFormat="1" x14ac:dyDescent="0.3">
      <c r="Q182" s="203"/>
    </row>
    <row r="183" spans="17:17" s="170" customFormat="1" x14ac:dyDescent="0.3">
      <c r="Q183" s="203"/>
    </row>
    <row r="184" spans="17:17" s="170" customFormat="1" x14ac:dyDescent="0.3">
      <c r="Q184" s="203"/>
    </row>
    <row r="185" spans="17:17" s="170" customFormat="1" x14ac:dyDescent="0.3">
      <c r="Q185" s="203"/>
    </row>
    <row r="186" spans="17:17" s="170" customFormat="1" x14ac:dyDescent="0.3">
      <c r="Q186" s="203"/>
    </row>
    <row r="187" spans="17:17" s="170" customFormat="1" x14ac:dyDescent="0.3">
      <c r="Q187" s="203"/>
    </row>
    <row r="188" spans="17:17" s="170" customFormat="1" x14ac:dyDescent="0.3">
      <c r="Q188" s="203"/>
    </row>
    <row r="189" spans="17:17" s="170" customFormat="1" x14ac:dyDescent="0.3">
      <c r="Q189" s="203"/>
    </row>
    <row r="190" spans="17:17" s="170" customFormat="1" x14ac:dyDescent="0.3">
      <c r="Q190" s="203"/>
    </row>
    <row r="191" spans="17:17" s="170" customFormat="1" x14ac:dyDescent="0.3">
      <c r="Q191" s="203"/>
    </row>
    <row r="192" spans="17:17" s="170" customFormat="1" x14ac:dyDescent="0.3">
      <c r="Q192" s="203"/>
    </row>
    <row r="193" spans="17:17" s="170" customFormat="1" x14ac:dyDescent="0.3">
      <c r="Q193" s="203"/>
    </row>
    <row r="194" spans="17:17" s="170" customFormat="1" x14ac:dyDescent="0.3">
      <c r="Q194" s="203"/>
    </row>
    <row r="195" spans="17:17" s="170" customFormat="1" x14ac:dyDescent="0.3">
      <c r="Q195" s="203"/>
    </row>
    <row r="196" spans="17:17" s="170" customFormat="1" x14ac:dyDescent="0.3">
      <c r="Q196" s="203"/>
    </row>
    <row r="197" spans="17:17" s="170" customFormat="1" x14ac:dyDescent="0.3">
      <c r="Q197" s="203"/>
    </row>
    <row r="198" spans="17:17" s="170" customFormat="1" x14ac:dyDescent="0.3">
      <c r="Q198" s="203"/>
    </row>
    <row r="199" spans="17:17" s="170" customFormat="1" x14ac:dyDescent="0.3">
      <c r="Q199" s="203"/>
    </row>
    <row r="200" spans="17:17" s="170" customFormat="1" x14ac:dyDescent="0.3">
      <c r="Q200" s="203"/>
    </row>
    <row r="201" spans="17:17" s="170" customFormat="1" x14ac:dyDescent="0.3">
      <c r="Q201" s="203"/>
    </row>
    <row r="202" spans="17:17" s="170" customFormat="1" x14ac:dyDescent="0.3">
      <c r="Q202" s="203"/>
    </row>
    <row r="203" spans="17:17" s="170" customFormat="1" x14ac:dyDescent="0.3">
      <c r="Q203" s="203"/>
    </row>
    <row r="204" spans="17:17" s="170" customFormat="1" x14ac:dyDescent="0.3">
      <c r="Q204" s="203"/>
    </row>
    <row r="205" spans="17:17" s="170" customFormat="1" x14ac:dyDescent="0.3">
      <c r="Q205" s="203"/>
    </row>
    <row r="206" spans="17:17" s="170" customFormat="1" x14ac:dyDescent="0.3">
      <c r="Q206" s="203"/>
    </row>
    <row r="207" spans="17:17" s="170" customFormat="1" x14ac:dyDescent="0.3">
      <c r="Q207" s="203"/>
    </row>
    <row r="208" spans="17:17" s="170" customFormat="1" x14ac:dyDescent="0.3">
      <c r="Q208" s="203"/>
    </row>
    <row r="209" spans="17:17" s="170" customFormat="1" x14ac:dyDescent="0.3">
      <c r="Q209" s="203"/>
    </row>
    <row r="210" spans="17:17" s="170" customFormat="1" x14ac:dyDescent="0.3">
      <c r="Q210" s="203"/>
    </row>
    <row r="211" spans="17:17" s="170" customFormat="1" x14ac:dyDescent="0.3">
      <c r="Q211" s="203"/>
    </row>
    <row r="212" spans="17:17" s="170" customFormat="1" x14ac:dyDescent="0.3">
      <c r="Q212" s="203"/>
    </row>
    <row r="213" spans="17:17" s="170" customFormat="1" x14ac:dyDescent="0.3">
      <c r="Q213" s="203"/>
    </row>
    <row r="214" spans="17:17" s="170" customFormat="1" x14ac:dyDescent="0.3">
      <c r="Q214" s="203"/>
    </row>
    <row r="215" spans="17:17" s="170" customFormat="1" x14ac:dyDescent="0.3">
      <c r="Q215" s="203"/>
    </row>
    <row r="216" spans="17:17" s="170" customFormat="1" x14ac:dyDescent="0.3">
      <c r="Q216" s="203"/>
    </row>
    <row r="217" spans="17:17" s="170" customFormat="1" x14ac:dyDescent="0.3">
      <c r="Q217" s="203"/>
    </row>
    <row r="218" spans="17:17" s="170" customFormat="1" x14ac:dyDescent="0.3">
      <c r="Q218" s="203"/>
    </row>
    <row r="219" spans="17:17" s="170" customFormat="1" x14ac:dyDescent="0.3">
      <c r="Q219" s="203"/>
    </row>
    <row r="220" spans="17:17" s="170" customFormat="1" x14ac:dyDescent="0.3">
      <c r="Q220" s="203"/>
    </row>
    <row r="221" spans="17:17" s="170" customFormat="1" x14ac:dyDescent="0.3">
      <c r="Q221" s="203"/>
    </row>
    <row r="222" spans="17:17" s="170" customFormat="1" x14ac:dyDescent="0.3">
      <c r="Q222" s="203"/>
    </row>
    <row r="223" spans="17:17" s="170" customFormat="1" x14ac:dyDescent="0.3">
      <c r="Q223" s="203"/>
    </row>
    <row r="224" spans="17:17" s="170" customFormat="1" x14ac:dyDescent="0.3">
      <c r="Q224" s="203"/>
    </row>
    <row r="225" spans="17:17" s="170" customFormat="1" x14ac:dyDescent="0.3">
      <c r="Q225" s="203"/>
    </row>
    <row r="226" spans="17:17" s="170" customFormat="1" x14ac:dyDescent="0.3">
      <c r="Q226" s="203"/>
    </row>
    <row r="227" spans="17:17" s="170" customFormat="1" x14ac:dyDescent="0.3">
      <c r="Q227" s="203"/>
    </row>
    <row r="228" spans="17:17" s="170" customFormat="1" x14ac:dyDescent="0.3">
      <c r="Q228" s="203"/>
    </row>
    <row r="229" spans="17:17" s="170" customFormat="1" x14ac:dyDescent="0.3">
      <c r="Q229" s="203"/>
    </row>
    <row r="230" spans="17:17" s="170" customFormat="1" x14ac:dyDescent="0.3">
      <c r="Q230" s="203"/>
    </row>
    <row r="231" spans="17:17" s="170" customFormat="1" x14ac:dyDescent="0.3">
      <c r="Q231" s="203"/>
    </row>
    <row r="232" spans="17:17" s="170" customFormat="1" x14ac:dyDescent="0.3">
      <c r="Q232" s="203"/>
    </row>
    <row r="233" spans="17:17" s="170" customFormat="1" x14ac:dyDescent="0.3">
      <c r="Q233" s="203"/>
    </row>
    <row r="234" spans="17:17" s="170" customFormat="1" x14ac:dyDescent="0.3">
      <c r="Q234" s="203"/>
    </row>
    <row r="235" spans="17:17" s="170" customFormat="1" x14ac:dyDescent="0.3">
      <c r="Q235" s="203"/>
    </row>
    <row r="236" spans="17:17" s="170" customFormat="1" x14ac:dyDescent="0.3">
      <c r="Q236" s="203"/>
    </row>
    <row r="237" spans="17:17" s="170" customFormat="1" x14ac:dyDescent="0.3">
      <c r="Q237" s="203"/>
    </row>
    <row r="238" spans="17:17" s="170" customFormat="1" x14ac:dyDescent="0.3">
      <c r="Q238" s="203"/>
    </row>
    <row r="239" spans="17:17" s="170" customFormat="1" x14ac:dyDescent="0.3">
      <c r="Q239" s="203"/>
    </row>
    <row r="240" spans="17:17" s="170" customFormat="1" x14ac:dyDescent="0.3">
      <c r="Q240" s="203"/>
    </row>
    <row r="241" spans="17:17" s="170" customFormat="1" x14ac:dyDescent="0.3">
      <c r="Q241" s="203"/>
    </row>
    <row r="242" spans="17:17" s="170" customFormat="1" x14ac:dyDescent="0.3">
      <c r="Q242" s="203"/>
    </row>
    <row r="243" spans="17:17" s="170" customFormat="1" x14ac:dyDescent="0.3">
      <c r="Q243" s="203"/>
    </row>
    <row r="244" spans="17:17" s="170" customFormat="1" x14ac:dyDescent="0.3">
      <c r="Q244" s="203"/>
    </row>
    <row r="245" spans="17:17" s="170" customFormat="1" x14ac:dyDescent="0.3">
      <c r="Q245" s="203"/>
    </row>
    <row r="246" spans="17:17" s="170" customFormat="1" x14ac:dyDescent="0.3">
      <c r="Q246" s="203"/>
    </row>
    <row r="247" spans="17:17" s="170" customFormat="1" x14ac:dyDescent="0.3">
      <c r="Q247" s="203"/>
    </row>
    <row r="248" spans="17:17" s="170" customFormat="1" x14ac:dyDescent="0.3">
      <c r="Q248" s="203"/>
    </row>
    <row r="249" spans="17:17" s="170" customFormat="1" x14ac:dyDescent="0.3">
      <c r="Q249" s="203"/>
    </row>
    <row r="250" spans="17:17" s="170" customFormat="1" x14ac:dyDescent="0.3">
      <c r="Q250" s="203"/>
    </row>
    <row r="251" spans="17:17" s="170" customFormat="1" x14ac:dyDescent="0.3">
      <c r="Q251" s="203"/>
    </row>
    <row r="252" spans="17:17" s="170" customFormat="1" x14ac:dyDescent="0.3">
      <c r="Q252" s="203"/>
    </row>
    <row r="253" spans="17:17" s="170" customFormat="1" x14ac:dyDescent="0.3">
      <c r="Q253" s="203"/>
    </row>
    <row r="254" spans="17:17" s="170" customFormat="1" x14ac:dyDescent="0.3">
      <c r="Q254" s="203"/>
    </row>
    <row r="255" spans="17:17" s="170" customFormat="1" x14ac:dyDescent="0.3">
      <c r="Q255" s="203"/>
    </row>
    <row r="256" spans="17:17" s="170" customFormat="1" x14ac:dyDescent="0.3">
      <c r="Q256" s="203"/>
    </row>
    <row r="257" spans="17:17" s="170" customFormat="1" x14ac:dyDescent="0.3">
      <c r="Q257" s="203"/>
    </row>
    <row r="258" spans="17:17" s="170" customFormat="1" x14ac:dyDescent="0.3">
      <c r="Q258" s="203"/>
    </row>
    <row r="259" spans="17:17" s="170" customFormat="1" x14ac:dyDescent="0.3">
      <c r="Q259" s="203"/>
    </row>
    <row r="260" spans="17:17" s="170" customFormat="1" x14ac:dyDescent="0.3">
      <c r="Q260" s="203"/>
    </row>
    <row r="261" spans="17:17" s="170" customFormat="1" x14ac:dyDescent="0.3">
      <c r="Q261" s="203"/>
    </row>
    <row r="262" spans="17:17" s="170" customFormat="1" x14ac:dyDescent="0.3">
      <c r="Q262" s="203"/>
    </row>
    <row r="263" spans="17:17" s="170" customFormat="1" x14ac:dyDescent="0.3">
      <c r="Q263" s="203"/>
    </row>
    <row r="264" spans="17:17" s="170" customFormat="1" x14ac:dyDescent="0.3">
      <c r="Q264" s="203"/>
    </row>
    <row r="265" spans="17:17" s="170" customFormat="1" x14ac:dyDescent="0.3">
      <c r="Q265" s="203"/>
    </row>
    <row r="266" spans="17:17" s="170" customFormat="1" x14ac:dyDescent="0.3">
      <c r="Q266" s="203"/>
    </row>
    <row r="267" spans="17:17" s="170" customFormat="1" x14ac:dyDescent="0.3">
      <c r="Q267" s="203"/>
    </row>
    <row r="268" spans="17:17" s="170" customFormat="1" x14ac:dyDescent="0.3">
      <c r="Q268" s="203"/>
    </row>
    <row r="269" spans="17:17" s="170" customFormat="1" x14ac:dyDescent="0.3">
      <c r="Q269" s="203"/>
    </row>
    <row r="270" spans="17:17" s="170" customFormat="1" x14ac:dyDescent="0.3">
      <c r="Q270" s="203"/>
    </row>
    <row r="271" spans="17:17" s="170" customFormat="1" x14ac:dyDescent="0.3">
      <c r="Q271" s="203"/>
    </row>
    <row r="272" spans="17:17" s="170" customFormat="1" x14ac:dyDescent="0.3">
      <c r="Q272" s="203"/>
    </row>
    <row r="273" spans="17:17" s="170" customFormat="1" x14ac:dyDescent="0.3">
      <c r="Q273" s="203"/>
    </row>
    <row r="274" spans="17:17" s="170" customFormat="1" x14ac:dyDescent="0.3">
      <c r="Q274" s="203"/>
    </row>
    <row r="275" spans="17:17" s="170" customFormat="1" x14ac:dyDescent="0.3">
      <c r="Q275" s="203"/>
    </row>
    <row r="276" spans="17:17" s="170" customFormat="1" x14ac:dyDescent="0.3">
      <c r="Q276" s="203"/>
    </row>
    <row r="277" spans="17:17" s="170" customFormat="1" x14ac:dyDescent="0.3">
      <c r="Q277" s="203"/>
    </row>
    <row r="278" spans="17:17" s="170" customFormat="1" x14ac:dyDescent="0.3">
      <c r="Q278" s="203"/>
    </row>
    <row r="279" spans="17:17" s="170" customFormat="1" x14ac:dyDescent="0.3">
      <c r="Q279" s="203"/>
    </row>
    <row r="280" spans="17:17" s="170" customFormat="1" x14ac:dyDescent="0.3">
      <c r="Q280" s="203"/>
    </row>
    <row r="281" spans="17:17" s="170" customFormat="1" x14ac:dyDescent="0.3">
      <c r="Q281" s="203"/>
    </row>
    <row r="282" spans="17:17" s="170" customFormat="1" x14ac:dyDescent="0.3">
      <c r="Q282" s="203"/>
    </row>
    <row r="283" spans="17:17" s="170" customFormat="1" x14ac:dyDescent="0.3">
      <c r="Q283" s="203"/>
    </row>
    <row r="284" spans="17:17" s="170" customFormat="1" x14ac:dyDescent="0.3">
      <c r="Q284" s="203"/>
    </row>
    <row r="285" spans="17:17" s="170" customFormat="1" x14ac:dyDescent="0.3">
      <c r="Q285" s="203"/>
    </row>
    <row r="286" spans="17:17" s="170" customFormat="1" x14ac:dyDescent="0.3">
      <c r="Q286" s="203"/>
    </row>
    <row r="287" spans="17:17" s="170" customFormat="1" x14ac:dyDescent="0.3">
      <c r="Q287" s="203"/>
    </row>
    <row r="288" spans="17:17" s="170" customFormat="1" x14ac:dyDescent="0.3">
      <c r="Q288" s="203"/>
    </row>
    <row r="289" spans="17:17" s="170" customFormat="1" x14ac:dyDescent="0.3">
      <c r="Q289" s="203"/>
    </row>
    <row r="290" spans="17:17" s="170" customFormat="1" x14ac:dyDescent="0.3">
      <c r="Q290" s="203"/>
    </row>
    <row r="291" spans="17:17" s="170" customFormat="1" x14ac:dyDescent="0.3">
      <c r="Q291" s="203"/>
    </row>
    <row r="292" spans="17:17" s="170" customFormat="1" x14ac:dyDescent="0.3">
      <c r="Q292" s="203"/>
    </row>
    <row r="293" spans="17:17" s="170" customFormat="1" x14ac:dyDescent="0.3">
      <c r="Q293" s="203"/>
    </row>
    <row r="294" spans="17:17" s="170" customFormat="1" x14ac:dyDescent="0.3">
      <c r="Q294" s="203"/>
    </row>
    <row r="295" spans="17:17" s="170" customFormat="1" x14ac:dyDescent="0.3">
      <c r="Q295" s="203"/>
    </row>
    <row r="296" spans="17:17" s="170" customFormat="1" x14ac:dyDescent="0.3">
      <c r="Q296" s="203"/>
    </row>
    <row r="297" spans="17:17" s="170" customFormat="1" x14ac:dyDescent="0.3">
      <c r="Q297" s="203"/>
    </row>
    <row r="298" spans="17:17" s="170" customFormat="1" x14ac:dyDescent="0.3">
      <c r="Q298" s="203"/>
    </row>
    <row r="299" spans="17:17" s="170" customFormat="1" x14ac:dyDescent="0.3">
      <c r="Q299" s="203"/>
    </row>
    <row r="300" spans="17:17" s="170" customFormat="1" x14ac:dyDescent="0.3">
      <c r="Q300" s="203"/>
    </row>
    <row r="301" spans="17:17" s="170" customFormat="1" x14ac:dyDescent="0.3">
      <c r="Q301" s="203"/>
    </row>
    <row r="302" spans="17:17" s="170" customFormat="1" x14ac:dyDescent="0.3">
      <c r="Q302" s="203"/>
    </row>
    <row r="303" spans="17:17" s="170" customFormat="1" x14ac:dyDescent="0.3">
      <c r="Q303" s="203"/>
    </row>
    <row r="304" spans="17:17" s="170" customFormat="1" x14ac:dyDescent="0.3">
      <c r="Q304" s="203"/>
    </row>
    <row r="305" spans="17:17" s="170" customFormat="1" x14ac:dyDescent="0.3">
      <c r="Q305" s="203"/>
    </row>
    <row r="306" spans="17:17" s="170" customFormat="1" x14ac:dyDescent="0.3">
      <c r="Q306" s="203"/>
    </row>
    <row r="307" spans="17:17" s="170" customFormat="1" x14ac:dyDescent="0.3">
      <c r="Q307" s="203"/>
    </row>
    <row r="308" spans="17:17" s="170" customFormat="1" x14ac:dyDescent="0.3">
      <c r="Q308" s="203"/>
    </row>
    <row r="309" spans="17:17" s="170" customFormat="1" x14ac:dyDescent="0.3">
      <c r="Q309" s="203"/>
    </row>
    <row r="310" spans="17:17" s="170" customFormat="1" x14ac:dyDescent="0.3">
      <c r="Q310" s="203"/>
    </row>
    <row r="311" spans="17:17" s="170" customFormat="1" x14ac:dyDescent="0.3">
      <c r="Q311" s="203"/>
    </row>
    <row r="312" spans="17:17" s="170" customFormat="1" x14ac:dyDescent="0.3">
      <c r="Q312" s="203"/>
    </row>
    <row r="313" spans="17:17" s="170" customFormat="1" x14ac:dyDescent="0.3">
      <c r="Q313" s="203"/>
    </row>
    <row r="314" spans="17:17" s="170" customFormat="1" x14ac:dyDescent="0.3">
      <c r="Q314" s="203"/>
    </row>
    <row r="315" spans="17:17" s="170" customFormat="1" x14ac:dyDescent="0.3">
      <c r="Q315" s="203"/>
    </row>
    <row r="316" spans="17:17" s="170" customFormat="1" x14ac:dyDescent="0.3">
      <c r="Q316" s="203"/>
    </row>
    <row r="317" spans="17:17" s="170" customFormat="1" x14ac:dyDescent="0.3">
      <c r="Q317" s="203"/>
    </row>
    <row r="318" spans="17:17" s="170" customFormat="1" x14ac:dyDescent="0.3">
      <c r="Q318" s="203"/>
    </row>
    <row r="319" spans="17:17" s="170" customFormat="1" x14ac:dyDescent="0.3">
      <c r="Q319" s="203"/>
    </row>
    <row r="320" spans="17:17" s="170" customFormat="1" x14ac:dyDescent="0.3">
      <c r="Q320" s="203"/>
    </row>
    <row r="321" spans="17:17" s="170" customFormat="1" x14ac:dyDescent="0.3">
      <c r="Q321" s="203"/>
    </row>
    <row r="322" spans="17:17" s="170" customFormat="1" x14ac:dyDescent="0.3">
      <c r="Q322" s="203"/>
    </row>
    <row r="323" spans="17:17" s="170" customFormat="1" x14ac:dyDescent="0.3">
      <c r="Q323" s="203"/>
    </row>
    <row r="324" spans="17:17" s="170" customFormat="1" x14ac:dyDescent="0.3">
      <c r="Q324" s="203"/>
    </row>
    <row r="325" spans="17:17" s="170" customFormat="1" x14ac:dyDescent="0.3">
      <c r="Q325" s="203"/>
    </row>
    <row r="326" spans="17:17" s="170" customFormat="1" x14ac:dyDescent="0.3">
      <c r="Q326" s="203"/>
    </row>
    <row r="327" spans="17:17" s="170" customFormat="1" x14ac:dyDescent="0.3">
      <c r="Q327" s="203"/>
    </row>
    <row r="328" spans="17:17" s="170" customFormat="1" x14ac:dyDescent="0.3">
      <c r="Q328" s="203"/>
    </row>
    <row r="329" spans="17:17" s="170" customFormat="1" x14ac:dyDescent="0.3">
      <c r="Q329" s="203"/>
    </row>
    <row r="330" spans="17:17" s="170" customFormat="1" x14ac:dyDescent="0.3">
      <c r="Q330" s="203"/>
    </row>
    <row r="331" spans="17:17" s="170" customFormat="1" x14ac:dyDescent="0.3">
      <c r="Q331" s="203"/>
    </row>
    <row r="332" spans="17:17" s="170" customFormat="1" x14ac:dyDescent="0.3">
      <c r="Q332" s="203"/>
    </row>
    <row r="333" spans="17:17" s="170" customFormat="1" x14ac:dyDescent="0.3">
      <c r="Q333" s="203"/>
    </row>
    <row r="334" spans="17:17" s="170" customFormat="1" x14ac:dyDescent="0.3">
      <c r="Q334" s="203"/>
    </row>
    <row r="335" spans="17:17" s="170" customFormat="1" x14ac:dyDescent="0.3">
      <c r="Q335" s="203"/>
    </row>
    <row r="336" spans="17:17" s="170" customFormat="1" x14ac:dyDescent="0.3">
      <c r="Q336" s="203"/>
    </row>
    <row r="337" spans="17:17" s="170" customFormat="1" x14ac:dyDescent="0.3">
      <c r="Q337" s="203"/>
    </row>
    <row r="338" spans="17:17" s="170" customFormat="1" x14ac:dyDescent="0.3">
      <c r="Q338" s="203"/>
    </row>
    <row r="339" spans="17:17" s="170" customFormat="1" x14ac:dyDescent="0.3">
      <c r="Q339" s="203"/>
    </row>
    <row r="340" spans="17:17" s="170" customFormat="1" x14ac:dyDescent="0.3">
      <c r="Q340" s="203"/>
    </row>
    <row r="341" spans="17:17" s="170" customFormat="1" x14ac:dyDescent="0.3">
      <c r="Q341" s="203"/>
    </row>
    <row r="342" spans="17:17" s="170" customFormat="1" x14ac:dyDescent="0.3">
      <c r="Q342" s="203"/>
    </row>
    <row r="343" spans="17:17" s="170" customFormat="1" x14ac:dyDescent="0.3">
      <c r="Q343" s="203"/>
    </row>
    <row r="344" spans="17:17" s="170" customFormat="1" x14ac:dyDescent="0.3">
      <c r="Q344" s="203"/>
    </row>
    <row r="345" spans="17:17" s="170" customFormat="1" x14ac:dyDescent="0.3">
      <c r="Q345" s="203"/>
    </row>
    <row r="346" spans="17:17" s="170" customFormat="1" x14ac:dyDescent="0.3">
      <c r="Q346" s="203"/>
    </row>
    <row r="347" spans="17:17" s="170" customFormat="1" x14ac:dyDescent="0.3">
      <c r="Q347" s="203"/>
    </row>
    <row r="348" spans="17:17" s="170" customFormat="1" x14ac:dyDescent="0.3">
      <c r="Q348" s="203"/>
    </row>
    <row r="349" spans="17:17" s="170" customFormat="1" x14ac:dyDescent="0.3">
      <c r="Q349" s="203"/>
    </row>
    <row r="350" spans="17:17" s="170" customFormat="1" x14ac:dyDescent="0.3">
      <c r="Q350" s="203"/>
    </row>
    <row r="351" spans="17:17" s="170" customFormat="1" x14ac:dyDescent="0.3">
      <c r="Q351" s="203"/>
    </row>
    <row r="352" spans="17:17" s="170" customFormat="1" x14ac:dyDescent="0.3">
      <c r="Q352" s="203"/>
    </row>
    <row r="353" spans="17:17" s="170" customFormat="1" x14ac:dyDescent="0.3">
      <c r="Q353" s="203"/>
    </row>
    <row r="354" spans="17:17" s="170" customFormat="1" x14ac:dyDescent="0.3">
      <c r="Q354" s="203"/>
    </row>
    <row r="355" spans="17:17" s="170" customFormat="1" x14ac:dyDescent="0.3">
      <c r="Q355" s="203"/>
    </row>
    <row r="356" spans="17:17" s="170" customFormat="1" x14ac:dyDescent="0.3">
      <c r="Q356" s="203"/>
    </row>
    <row r="357" spans="17:17" s="170" customFormat="1" x14ac:dyDescent="0.3">
      <c r="Q357" s="203"/>
    </row>
    <row r="358" spans="17:17" s="170" customFormat="1" x14ac:dyDescent="0.3">
      <c r="Q358" s="203"/>
    </row>
    <row r="359" spans="17:17" s="170" customFormat="1" x14ac:dyDescent="0.3">
      <c r="Q359" s="203"/>
    </row>
    <row r="360" spans="17:17" s="170" customFormat="1" x14ac:dyDescent="0.3">
      <c r="Q360" s="203"/>
    </row>
    <row r="361" spans="17:17" s="170" customFormat="1" x14ac:dyDescent="0.3">
      <c r="Q361" s="203"/>
    </row>
    <row r="362" spans="17:17" s="170" customFormat="1" x14ac:dyDescent="0.3">
      <c r="Q362" s="203"/>
    </row>
    <row r="363" spans="17:17" s="170" customFormat="1" x14ac:dyDescent="0.3">
      <c r="Q363" s="203"/>
    </row>
    <row r="364" spans="17:17" s="170" customFormat="1" x14ac:dyDescent="0.3">
      <c r="Q364" s="203"/>
    </row>
    <row r="365" spans="17:17" s="170" customFormat="1" x14ac:dyDescent="0.3">
      <c r="Q365" s="203"/>
    </row>
    <row r="366" spans="17:17" s="170" customFormat="1" x14ac:dyDescent="0.3">
      <c r="Q366" s="203"/>
    </row>
    <row r="367" spans="17:17" s="170" customFormat="1" x14ac:dyDescent="0.3">
      <c r="Q367" s="203"/>
    </row>
    <row r="368" spans="17:17" s="170" customFormat="1" x14ac:dyDescent="0.3">
      <c r="Q368" s="203"/>
    </row>
    <row r="369" spans="17:17" s="170" customFormat="1" x14ac:dyDescent="0.3">
      <c r="Q369" s="203"/>
    </row>
    <row r="370" spans="17:17" s="170" customFormat="1" x14ac:dyDescent="0.3">
      <c r="Q370" s="203"/>
    </row>
    <row r="371" spans="17:17" s="170" customFormat="1" x14ac:dyDescent="0.3">
      <c r="Q371" s="203"/>
    </row>
    <row r="372" spans="17:17" s="170" customFormat="1" x14ac:dyDescent="0.3">
      <c r="Q372" s="203"/>
    </row>
    <row r="373" spans="17:17" s="170" customFormat="1" x14ac:dyDescent="0.3">
      <c r="Q373" s="203"/>
    </row>
    <row r="374" spans="17:17" s="170" customFormat="1" x14ac:dyDescent="0.3">
      <c r="Q374" s="203"/>
    </row>
    <row r="375" spans="17:17" s="170" customFormat="1" x14ac:dyDescent="0.3">
      <c r="Q375" s="203"/>
    </row>
    <row r="376" spans="17:17" s="170" customFormat="1" x14ac:dyDescent="0.3">
      <c r="Q376" s="203"/>
    </row>
    <row r="377" spans="17:17" s="170" customFormat="1" x14ac:dyDescent="0.3">
      <c r="Q377" s="203"/>
    </row>
    <row r="378" spans="17:17" s="170" customFormat="1" x14ac:dyDescent="0.3">
      <c r="Q378" s="203"/>
    </row>
    <row r="379" spans="17:17" s="170" customFormat="1" x14ac:dyDescent="0.3">
      <c r="Q379" s="203"/>
    </row>
    <row r="380" spans="17:17" s="170" customFormat="1" x14ac:dyDescent="0.3">
      <c r="Q380" s="203"/>
    </row>
    <row r="381" spans="17:17" s="170" customFormat="1" x14ac:dyDescent="0.3">
      <c r="Q381" s="203"/>
    </row>
    <row r="382" spans="17:17" s="170" customFormat="1" x14ac:dyDescent="0.3">
      <c r="Q382" s="203"/>
    </row>
    <row r="383" spans="17:17" s="170" customFormat="1" x14ac:dyDescent="0.3">
      <c r="Q383" s="203"/>
    </row>
    <row r="384" spans="17:17" s="170" customFormat="1" x14ac:dyDescent="0.3">
      <c r="Q384" s="203"/>
    </row>
    <row r="385" spans="17:17" s="170" customFormat="1" x14ac:dyDescent="0.3">
      <c r="Q385" s="203"/>
    </row>
    <row r="386" spans="17:17" s="170" customFormat="1" x14ac:dyDescent="0.3">
      <c r="Q386" s="203"/>
    </row>
    <row r="387" spans="17:17" s="170" customFormat="1" x14ac:dyDescent="0.3">
      <c r="Q387" s="203"/>
    </row>
    <row r="388" spans="17:17" s="170" customFormat="1" x14ac:dyDescent="0.3">
      <c r="Q388" s="203"/>
    </row>
    <row r="389" spans="17:17" s="170" customFormat="1" x14ac:dyDescent="0.3">
      <c r="Q389" s="203"/>
    </row>
    <row r="390" spans="17:17" s="170" customFormat="1" x14ac:dyDescent="0.3">
      <c r="Q390" s="203"/>
    </row>
    <row r="391" spans="17:17" s="170" customFormat="1" x14ac:dyDescent="0.3">
      <c r="Q391" s="203"/>
    </row>
    <row r="392" spans="17:17" s="170" customFormat="1" x14ac:dyDescent="0.3">
      <c r="Q392" s="203"/>
    </row>
    <row r="393" spans="17:17" s="170" customFormat="1" x14ac:dyDescent="0.3">
      <c r="Q393" s="203"/>
    </row>
    <row r="394" spans="17:17" s="170" customFormat="1" x14ac:dyDescent="0.3">
      <c r="Q394" s="203"/>
    </row>
    <row r="395" spans="17:17" s="170" customFormat="1" x14ac:dyDescent="0.3">
      <c r="Q395" s="203"/>
    </row>
    <row r="396" spans="17:17" s="170" customFormat="1" x14ac:dyDescent="0.3">
      <c r="Q396" s="203"/>
    </row>
    <row r="397" spans="17:17" s="170" customFormat="1" x14ac:dyDescent="0.3">
      <c r="Q397" s="203"/>
    </row>
    <row r="398" spans="17:17" s="170" customFormat="1" x14ac:dyDescent="0.3">
      <c r="Q398" s="203"/>
    </row>
    <row r="399" spans="17:17" s="170" customFormat="1" x14ac:dyDescent="0.3">
      <c r="Q399" s="203"/>
    </row>
    <row r="400" spans="17:17" s="170" customFormat="1" x14ac:dyDescent="0.3">
      <c r="Q400" s="203"/>
    </row>
    <row r="401" spans="17:17" s="170" customFormat="1" x14ac:dyDescent="0.3">
      <c r="Q401" s="203"/>
    </row>
    <row r="402" spans="17:17" s="170" customFormat="1" x14ac:dyDescent="0.3">
      <c r="Q402" s="203"/>
    </row>
    <row r="403" spans="17:17" s="170" customFormat="1" x14ac:dyDescent="0.3">
      <c r="Q403" s="203"/>
    </row>
    <row r="404" spans="17:17" s="170" customFormat="1" x14ac:dyDescent="0.3">
      <c r="Q404" s="203"/>
    </row>
    <row r="405" spans="17:17" s="170" customFormat="1" x14ac:dyDescent="0.3">
      <c r="Q405" s="203"/>
    </row>
    <row r="406" spans="17:17" s="170" customFormat="1" x14ac:dyDescent="0.3">
      <c r="Q406" s="203"/>
    </row>
    <row r="407" spans="17:17" s="170" customFormat="1" x14ac:dyDescent="0.3">
      <c r="Q407" s="203"/>
    </row>
    <row r="408" spans="17:17" s="170" customFormat="1" x14ac:dyDescent="0.3">
      <c r="Q408" s="203"/>
    </row>
    <row r="409" spans="17:17" s="170" customFormat="1" x14ac:dyDescent="0.3">
      <c r="Q409" s="203"/>
    </row>
    <row r="410" spans="17:17" s="170" customFormat="1" x14ac:dyDescent="0.3">
      <c r="Q410" s="203"/>
    </row>
    <row r="411" spans="17:17" s="170" customFormat="1" x14ac:dyDescent="0.3">
      <c r="Q411" s="203"/>
    </row>
    <row r="412" spans="17:17" s="170" customFormat="1" x14ac:dyDescent="0.3">
      <c r="Q412" s="203"/>
    </row>
    <row r="413" spans="17:17" s="170" customFormat="1" x14ac:dyDescent="0.3">
      <c r="Q413" s="203"/>
    </row>
    <row r="414" spans="17:17" s="170" customFormat="1" x14ac:dyDescent="0.3">
      <c r="Q414" s="203"/>
    </row>
    <row r="415" spans="17:17" s="170" customFormat="1" x14ac:dyDescent="0.3">
      <c r="Q415" s="203"/>
    </row>
    <row r="416" spans="17:17" s="170" customFormat="1" x14ac:dyDescent="0.3">
      <c r="Q416" s="203"/>
    </row>
    <row r="417" spans="17:17" s="170" customFormat="1" x14ac:dyDescent="0.3">
      <c r="Q417" s="203"/>
    </row>
    <row r="418" spans="17:17" s="170" customFormat="1" x14ac:dyDescent="0.3">
      <c r="Q418" s="203"/>
    </row>
    <row r="419" spans="17:17" s="170" customFormat="1" x14ac:dyDescent="0.3">
      <c r="Q419" s="203"/>
    </row>
    <row r="420" spans="17:17" s="170" customFormat="1" x14ac:dyDescent="0.3">
      <c r="Q420" s="203"/>
    </row>
    <row r="421" spans="17:17" s="170" customFormat="1" x14ac:dyDescent="0.3">
      <c r="Q421" s="203"/>
    </row>
    <row r="422" spans="17:17" s="170" customFormat="1" x14ac:dyDescent="0.3">
      <c r="Q422" s="203"/>
    </row>
    <row r="423" spans="17:17" s="170" customFormat="1" x14ac:dyDescent="0.3">
      <c r="Q423" s="203"/>
    </row>
    <row r="424" spans="17:17" s="170" customFormat="1" x14ac:dyDescent="0.3">
      <c r="Q424" s="203"/>
    </row>
    <row r="425" spans="17:17" s="170" customFormat="1" x14ac:dyDescent="0.3">
      <c r="Q425" s="203"/>
    </row>
    <row r="426" spans="17:17" s="170" customFormat="1" x14ac:dyDescent="0.3">
      <c r="Q426" s="203"/>
    </row>
    <row r="427" spans="17:17" s="170" customFormat="1" x14ac:dyDescent="0.3">
      <c r="Q427" s="203"/>
    </row>
    <row r="428" spans="17:17" s="170" customFormat="1" x14ac:dyDescent="0.3">
      <c r="Q428" s="203"/>
    </row>
    <row r="429" spans="17:17" s="170" customFormat="1" x14ac:dyDescent="0.3">
      <c r="Q429" s="203"/>
    </row>
    <row r="430" spans="17:17" s="170" customFormat="1" x14ac:dyDescent="0.3">
      <c r="Q430" s="203"/>
    </row>
    <row r="431" spans="17:17" s="170" customFormat="1" x14ac:dyDescent="0.3">
      <c r="Q431" s="203"/>
    </row>
    <row r="432" spans="17:17" s="170" customFormat="1" x14ac:dyDescent="0.3">
      <c r="Q432" s="203"/>
    </row>
    <row r="433" spans="17:17" s="170" customFormat="1" x14ac:dyDescent="0.3">
      <c r="Q433" s="203"/>
    </row>
    <row r="434" spans="17:17" s="170" customFormat="1" x14ac:dyDescent="0.3">
      <c r="Q434" s="203"/>
    </row>
    <row r="435" spans="17:17" s="170" customFormat="1" x14ac:dyDescent="0.3">
      <c r="Q435" s="203"/>
    </row>
    <row r="436" spans="17:17" s="170" customFormat="1" x14ac:dyDescent="0.3">
      <c r="Q436" s="203"/>
    </row>
    <row r="437" spans="17:17" s="170" customFormat="1" x14ac:dyDescent="0.3">
      <c r="Q437" s="203"/>
    </row>
    <row r="438" spans="17:17" s="170" customFormat="1" x14ac:dyDescent="0.3">
      <c r="Q438" s="203"/>
    </row>
    <row r="439" spans="17:17" s="170" customFormat="1" x14ac:dyDescent="0.3">
      <c r="Q439" s="203"/>
    </row>
    <row r="440" spans="17:17" s="170" customFormat="1" x14ac:dyDescent="0.3">
      <c r="Q440" s="203"/>
    </row>
    <row r="441" spans="17:17" s="170" customFormat="1" x14ac:dyDescent="0.3">
      <c r="Q441" s="203"/>
    </row>
    <row r="442" spans="17:17" s="170" customFormat="1" x14ac:dyDescent="0.3">
      <c r="Q442" s="203"/>
    </row>
    <row r="443" spans="17:17" s="170" customFormat="1" x14ac:dyDescent="0.3">
      <c r="Q443" s="203"/>
    </row>
    <row r="444" spans="17:17" s="170" customFormat="1" x14ac:dyDescent="0.3">
      <c r="Q444" s="203"/>
    </row>
    <row r="445" spans="17:17" s="170" customFormat="1" x14ac:dyDescent="0.3">
      <c r="Q445" s="203"/>
    </row>
    <row r="446" spans="17:17" s="170" customFormat="1" x14ac:dyDescent="0.3">
      <c r="Q446" s="203"/>
    </row>
    <row r="447" spans="17:17" s="170" customFormat="1" x14ac:dyDescent="0.3">
      <c r="Q447" s="203"/>
    </row>
    <row r="448" spans="17:17" s="170" customFormat="1" x14ac:dyDescent="0.3">
      <c r="Q448" s="203"/>
    </row>
    <row r="449" spans="17:17" s="170" customFormat="1" x14ac:dyDescent="0.3">
      <c r="Q449" s="203"/>
    </row>
    <row r="450" spans="17:17" s="170" customFormat="1" x14ac:dyDescent="0.3">
      <c r="Q450" s="203"/>
    </row>
    <row r="451" spans="17:17" s="170" customFormat="1" x14ac:dyDescent="0.3">
      <c r="Q451" s="203"/>
    </row>
    <row r="452" spans="17:17" s="170" customFormat="1" x14ac:dyDescent="0.3">
      <c r="Q452" s="203"/>
    </row>
    <row r="453" spans="17:17" s="170" customFormat="1" x14ac:dyDescent="0.3">
      <c r="Q453" s="203"/>
    </row>
    <row r="454" spans="17:17" s="170" customFormat="1" x14ac:dyDescent="0.3">
      <c r="Q454" s="203"/>
    </row>
    <row r="455" spans="17:17" s="170" customFormat="1" x14ac:dyDescent="0.3">
      <c r="Q455" s="203"/>
    </row>
    <row r="456" spans="17:17" s="170" customFormat="1" x14ac:dyDescent="0.3">
      <c r="Q456" s="203"/>
    </row>
    <row r="457" spans="17:17" s="170" customFormat="1" x14ac:dyDescent="0.3">
      <c r="Q457" s="203"/>
    </row>
    <row r="458" spans="17:17" s="170" customFormat="1" x14ac:dyDescent="0.3">
      <c r="Q458" s="203"/>
    </row>
    <row r="459" spans="17:17" s="170" customFormat="1" x14ac:dyDescent="0.3">
      <c r="Q459" s="203"/>
    </row>
    <row r="460" spans="17:17" s="170" customFormat="1" x14ac:dyDescent="0.3">
      <c r="Q460" s="203"/>
    </row>
    <row r="461" spans="17:17" s="170" customFormat="1" x14ac:dyDescent="0.3">
      <c r="Q461" s="203"/>
    </row>
    <row r="462" spans="17:17" s="170" customFormat="1" x14ac:dyDescent="0.3">
      <c r="Q462" s="203"/>
    </row>
    <row r="463" spans="17:17" s="170" customFormat="1" x14ac:dyDescent="0.3">
      <c r="Q463" s="203"/>
    </row>
    <row r="464" spans="17:17" s="170" customFormat="1" x14ac:dyDescent="0.3">
      <c r="Q464" s="203"/>
    </row>
    <row r="465" spans="17:17" s="170" customFormat="1" x14ac:dyDescent="0.3">
      <c r="Q465" s="203"/>
    </row>
    <row r="466" spans="17:17" s="170" customFormat="1" x14ac:dyDescent="0.3">
      <c r="Q466" s="203"/>
    </row>
    <row r="467" spans="17:17" s="170" customFormat="1" x14ac:dyDescent="0.3">
      <c r="Q467" s="203"/>
    </row>
    <row r="468" spans="17:17" s="170" customFormat="1" x14ac:dyDescent="0.3">
      <c r="Q468" s="203"/>
    </row>
    <row r="469" spans="17:17" s="170" customFormat="1" x14ac:dyDescent="0.3">
      <c r="Q469" s="203"/>
    </row>
    <row r="470" spans="17:17" s="170" customFormat="1" x14ac:dyDescent="0.3">
      <c r="Q470" s="203"/>
    </row>
    <row r="471" spans="17:17" s="170" customFormat="1" x14ac:dyDescent="0.3">
      <c r="Q471" s="203"/>
    </row>
    <row r="472" spans="17:17" s="170" customFormat="1" x14ac:dyDescent="0.3">
      <c r="Q472" s="203"/>
    </row>
    <row r="473" spans="17:17" s="170" customFormat="1" x14ac:dyDescent="0.3">
      <c r="Q473" s="203"/>
    </row>
    <row r="474" spans="17:17" s="170" customFormat="1" x14ac:dyDescent="0.3">
      <c r="Q474" s="203"/>
    </row>
    <row r="475" spans="17:17" s="170" customFormat="1" x14ac:dyDescent="0.3">
      <c r="Q475" s="203"/>
    </row>
    <row r="476" spans="17:17" s="170" customFormat="1" x14ac:dyDescent="0.3">
      <c r="Q476" s="203"/>
    </row>
    <row r="477" spans="17:17" s="170" customFormat="1" x14ac:dyDescent="0.3">
      <c r="Q477" s="203"/>
    </row>
    <row r="478" spans="17:17" s="170" customFormat="1" x14ac:dyDescent="0.3">
      <c r="Q478" s="203"/>
    </row>
    <row r="479" spans="17:17" s="170" customFormat="1" x14ac:dyDescent="0.3">
      <c r="Q479" s="203"/>
    </row>
    <row r="480" spans="17:17" s="170" customFormat="1" x14ac:dyDescent="0.3">
      <c r="Q480" s="203"/>
    </row>
    <row r="481" spans="17:17" s="170" customFormat="1" x14ac:dyDescent="0.3">
      <c r="Q481" s="203"/>
    </row>
    <row r="482" spans="17:17" s="170" customFormat="1" x14ac:dyDescent="0.3">
      <c r="Q482" s="203"/>
    </row>
    <row r="483" spans="17:17" s="170" customFormat="1" x14ac:dyDescent="0.3">
      <c r="Q483" s="203"/>
    </row>
    <row r="484" spans="17:17" s="170" customFormat="1" x14ac:dyDescent="0.3">
      <c r="Q484" s="203"/>
    </row>
    <row r="485" spans="17:17" s="170" customFormat="1" x14ac:dyDescent="0.3">
      <c r="Q485" s="203"/>
    </row>
    <row r="486" spans="17:17" s="170" customFormat="1" x14ac:dyDescent="0.3">
      <c r="Q486" s="203"/>
    </row>
    <row r="487" spans="17:17" s="170" customFormat="1" x14ac:dyDescent="0.3">
      <c r="Q487" s="203"/>
    </row>
    <row r="488" spans="17:17" s="170" customFormat="1" x14ac:dyDescent="0.3">
      <c r="Q488" s="203"/>
    </row>
    <row r="489" spans="17:17" s="170" customFormat="1" x14ac:dyDescent="0.3">
      <c r="Q489" s="203"/>
    </row>
    <row r="490" spans="17:17" s="170" customFormat="1" x14ac:dyDescent="0.3">
      <c r="Q490" s="203"/>
    </row>
    <row r="491" spans="17:17" s="170" customFormat="1" x14ac:dyDescent="0.3">
      <c r="Q491" s="203"/>
    </row>
    <row r="492" spans="17:17" s="170" customFormat="1" x14ac:dyDescent="0.3">
      <c r="Q492" s="203"/>
    </row>
    <row r="493" spans="17:17" s="170" customFormat="1" x14ac:dyDescent="0.3">
      <c r="Q493" s="203"/>
    </row>
    <row r="494" spans="17:17" s="170" customFormat="1" x14ac:dyDescent="0.3">
      <c r="Q494" s="203"/>
    </row>
    <row r="495" spans="17:17" s="170" customFormat="1" x14ac:dyDescent="0.3">
      <c r="Q495" s="203"/>
    </row>
    <row r="496" spans="17:17" s="170" customFormat="1" x14ac:dyDescent="0.3">
      <c r="Q496" s="203"/>
    </row>
    <row r="497" spans="17:17" s="170" customFormat="1" x14ac:dyDescent="0.3">
      <c r="Q497" s="203"/>
    </row>
    <row r="498" spans="17:17" s="170" customFormat="1" x14ac:dyDescent="0.3">
      <c r="Q498" s="203"/>
    </row>
    <row r="499" spans="17:17" s="170" customFormat="1" x14ac:dyDescent="0.3">
      <c r="Q499" s="203"/>
    </row>
    <row r="500" spans="17:17" s="170" customFormat="1" x14ac:dyDescent="0.3">
      <c r="Q500" s="203"/>
    </row>
    <row r="501" spans="17:17" s="170" customFormat="1" x14ac:dyDescent="0.3">
      <c r="Q501" s="203"/>
    </row>
    <row r="502" spans="17:17" s="170" customFormat="1" x14ac:dyDescent="0.3">
      <c r="Q502" s="203"/>
    </row>
    <row r="503" spans="17:17" s="170" customFormat="1" x14ac:dyDescent="0.3">
      <c r="Q503" s="203"/>
    </row>
    <row r="504" spans="17:17" s="170" customFormat="1" x14ac:dyDescent="0.3">
      <c r="Q504" s="203"/>
    </row>
    <row r="505" spans="17:17" s="170" customFormat="1" x14ac:dyDescent="0.3">
      <c r="Q505" s="203"/>
    </row>
    <row r="506" spans="17:17" s="170" customFormat="1" x14ac:dyDescent="0.3">
      <c r="Q506" s="203"/>
    </row>
    <row r="507" spans="17:17" s="170" customFormat="1" x14ac:dyDescent="0.3">
      <c r="Q507" s="203"/>
    </row>
    <row r="508" spans="17:17" s="170" customFormat="1" x14ac:dyDescent="0.3">
      <c r="Q508" s="203"/>
    </row>
    <row r="509" spans="17:17" s="170" customFormat="1" x14ac:dyDescent="0.3">
      <c r="Q509" s="203"/>
    </row>
    <row r="510" spans="17:17" s="170" customFormat="1" x14ac:dyDescent="0.3">
      <c r="Q510" s="203"/>
    </row>
    <row r="511" spans="17:17" s="170" customFormat="1" x14ac:dyDescent="0.3">
      <c r="Q511" s="203"/>
    </row>
    <row r="512" spans="17:17" s="170" customFormat="1" x14ac:dyDescent="0.3">
      <c r="Q512" s="203"/>
    </row>
    <row r="513" spans="17:17" s="170" customFormat="1" x14ac:dyDescent="0.3">
      <c r="Q513" s="203"/>
    </row>
    <row r="514" spans="17:17" s="170" customFormat="1" x14ac:dyDescent="0.3">
      <c r="Q514" s="203"/>
    </row>
    <row r="515" spans="17:17" s="170" customFormat="1" x14ac:dyDescent="0.3">
      <c r="Q515" s="203"/>
    </row>
    <row r="516" spans="17:17" s="170" customFormat="1" x14ac:dyDescent="0.3">
      <c r="Q516" s="203"/>
    </row>
    <row r="517" spans="17:17" s="170" customFormat="1" x14ac:dyDescent="0.3">
      <c r="Q517" s="203"/>
    </row>
    <row r="518" spans="17:17" s="170" customFormat="1" x14ac:dyDescent="0.3">
      <c r="Q518" s="203"/>
    </row>
    <row r="519" spans="17:17" s="170" customFormat="1" x14ac:dyDescent="0.3">
      <c r="Q519" s="203"/>
    </row>
    <row r="520" spans="17:17" s="170" customFormat="1" x14ac:dyDescent="0.3">
      <c r="Q520" s="203"/>
    </row>
    <row r="521" spans="17:17" s="170" customFormat="1" x14ac:dyDescent="0.3">
      <c r="Q521" s="203"/>
    </row>
    <row r="522" spans="17:17" s="170" customFormat="1" x14ac:dyDescent="0.3">
      <c r="Q522" s="203"/>
    </row>
    <row r="523" spans="17:17" s="170" customFormat="1" x14ac:dyDescent="0.3">
      <c r="Q523" s="203"/>
    </row>
    <row r="524" spans="17:17" s="170" customFormat="1" x14ac:dyDescent="0.3">
      <c r="Q524" s="203"/>
    </row>
    <row r="525" spans="17:17" s="170" customFormat="1" x14ac:dyDescent="0.3">
      <c r="Q525" s="203"/>
    </row>
    <row r="526" spans="17:17" s="170" customFormat="1" x14ac:dyDescent="0.3">
      <c r="Q526" s="203"/>
    </row>
    <row r="527" spans="17:17" s="170" customFormat="1" x14ac:dyDescent="0.3">
      <c r="Q527" s="203"/>
    </row>
    <row r="528" spans="17:17" s="170" customFormat="1" x14ac:dyDescent="0.3">
      <c r="Q528" s="203"/>
    </row>
    <row r="529" spans="17:17" s="170" customFormat="1" x14ac:dyDescent="0.3">
      <c r="Q529" s="203"/>
    </row>
    <row r="530" spans="17:17" s="170" customFormat="1" x14ac:dyDescent="0.3">
      <c r="Q530" s="203"/>
    </row>
    <row r="531" spans="17:17" s="170" customFormat="1" x14ac:dyDescent="0.3">
      <c r="Q531" s="203"/>
    </row>
    <row r="532" spans="17:17" s="170" customFormat="1" x14ac:dyDescent="0.3">
      <c r="Q532" s="203"/>
    </row>
    <row r="533" spans="17:17" s="170" customFormat="1" x14ac:dyDescent="0.3">
      <c r="Q533" s="203"/>
    </row>
    <row r="534" spans="17:17" s="170" customFormat="1" x14ac:dyDescent="0.3">
      <c r="Q534" s="203"/>
    </row>
    <row r="535" spans="17:17" s="170" customFormat="1" x14ac:dyDescent="0.3">
      <c r="Q535" s="203"/>
    </row>
    <row r="536" spans="17:17" s="170" customFormat="1" x14ac:dyDescent="0.3">
      <c r="Q536" s="203"/>
    </row>
    <row r="537" spans="17:17" s="170" customFormat="1" x14ac:dyDescent="0.3">
      <c r="Q537" s="203"/>
    </row>
    <row r="538" spans="17:17" s="170" customFormat="1" x14ac:dyDescent="0.3">
      <c r="Q538" s="203"/>
    </row>
    <row r="539" spans="17:17" s="170" customFormat="1" x14ac:dyDescent="0.3">
      <c r="Q539" s="203"/>
    </row>
    <row r="540" spans="17:17" s="170" customFormat="1" x14ac:dyDescent="0.3">
      <c r="Q540" s="203"/>
    </row>
    <row r="541" spans="17:17" s="170" customFormat="1" x14ac:dyDescent="0.3">
      <c r="Q541" s="203"/>
    </row>
    <row r="542" spans="17:17" s="170" customFormat="1" x14ac:dyDescent="0.3">
      <c r="Q542" s="203"/>
    </row>
    <row r="543" spans="17:17" s="170" customFormat="1" x14ac:dyDescent="0.3">
      <c r="Q543" s="203"/>
    </row>
    <row r="544" spans="17:17" s="170" customFormat="1" x14ac:dyDescent="0.3">
      <c r="Q544" s="203"/>
    </row>
    <row r="545" spans="17:17" s="170" customFormat="1" x14ac:dyDescent="0.3">
      <c r="Q545" s="203"/>
    </row>
    <row r="546" spans="17:17" s="170" customFormat="1" x14ac:dyDescent="0.3">
      <c r="Q546" s="203"/>
    </row>
    <row r="547" spans="17:17" s="170" customFormat="1" x14ac:dyDescent="0.3">
      <c r="Q547" s="203"/>
    </row>
    <row r="548" spans="17:17" s="170" customFormat="1" x14ac:dyDescent="0.3">
      <c r="Q548" s="203"/>
    </row>
    <row r="549" spans="17:17" s="170" customFormat="1" x14ac:dyDescent="0.3">
      <c r="Q549" s="203"/>
    </row>
    <row r="550" spans="17:17" s="170" customFormat="1" x14ac:dyDescent="0.3">
      <c r="Q550" s="203"/>
    </row>
    <row r="551" spans="17:17" s="170" customFormat="1" x14ac:dyDescent="0.3">
      <c r="Q551" s="203"/>
    </row>
    <row r="552" spans="17:17" s="170" customFormat="1" x14ac:dyDescent="0.3">
      <c r="Q552" s="203"/>
    </row>
    <row r="553" spans="17:17" s="170" customFormat="1" x14ac:dyDescent="0.3">
      <c r="Q553" s="203"/>
    </row>
    <row r="554" spans="17:17" s="170" customFormat="1" x14ac:dyDescent="0.3">
      <c r="Q554" s="203"/>
    </row>
    <row r="555" spans="17:17" s="170" customFormat="1" x14ac:dyDescent="0.3">
      <c r="Q555" s="203"/>
    </row>
    <row r="556" spans="17:17" s="170" customFormat="1" x14ac:dyDescent="0.3">
      <c r="Q556" s="203"/>
    </row>
    <row r="557" spans="17:17" s="170" customFormat="1" x14ac:dyDescent="0.3">
      <c r="Q557" s="203"/>
    </row>
    <row r="558" spans="17:17" s="170" customFormat="1" x14ac:dyDescent="0.3">
      <c r="Q558" s="203"/>
    </row>
    <row r="559" spans="17:17" s="170" customFormat="1" x14ac:dyDescent="0.3">
      <c r="Q559" s="203"/>
    </row>
    <row r="560" spans="17:17" s="170" customFormat="1" x14ac:dyDescent="0.3">
      <c r="Q560" s="203"/>
    </row>
    <row r="561" spans="17:17" s="170" customFormat="1" x14ac:dyDescent="0.3">
      <c r="Q561" s="203"/>
    </row>
    <row r="562" spans="17:17" s="170" customFormat="1" x14ac:dyDescent="0.3">
      <c r="Q562" s="203"/>
    </row>
    <row r="563" spans="17:17" s="170" customFormat="1" x14ac:dyDescent="0.3">
      <c r="Q563" s="203"/>
    </row>
    <row r="564" spans="17:17" s="170" customFormat="1" x14ac:dyDescent="0.3">
      <c r="Q564" s="203"/>
    </row>
    <row r="565" spans="17:17" s="170" customFormat="1" x14ac:dyDescent="0.3">
      <c r="Q565" s="203"/>
    </row>
    <row r="566" spans="17:17" s="170" customFormat="1" x14ac:dyDescent="0.3">
      <c r="Q566" s="203"/>
    </row>
    <row r="567" spans="17:17" s="170" customFormat="1" x14ac:dyDescent="0.3">
      <c r="Q567" s="203"/>
    </row>
    <row r="568" spans="17:17" s="170" customFormat="1" x14ac:dyDescent="0.3">
      <c r="Q568" s="203"/>
    </row>
    <row r="569" spans="17:17" s="170" customFormat="1" x14ac:dyDescent="0.3">
      <c r="Q569" s="203"/>
    </row>
    <row r="570" spans="17:17" s="170" customFormat="1" x14ac:dyDescent="0.3">
      <c r="Q570" s="203"/>
    </row>
    <row r="571" spans="17:17" s="170" customFormat="1" x14ac:dyDescent="0.3">
      <c r="Q571" s="203"/>
    </row>
    <row r="572" spans="17:17" s="170" customFormat="1" x14ac:dyDescent="0.3">
      <c r="Q572" s="203"/>
    </row>
    <row r="573" spans="17:17" s="170" customFormat="1" x14ac:dyDescent="0.3">
      <c r="Q573" s="203"/>
    </row>
    <row r="574" spans="17:17" s="170" customFormat="1" x14ac:dyDescent="0.3">
      <c r="Q574" s="203"/>
    </row>
    <row r="575" spans="17:17" s="170" customFormat="1" x14ac:dyDescent="0.3">
      <c r="Q575" s="203"/>
    </row>
    <row r="576" spans="17:17" s="170" customFormat="1" x14ac:dyDescent="0.3">
      <c r="Q576" s="203"/>
    </row>
    <row r="577" spans="17:17" s="170" customFormat="1" x14ac:dyDescent="0.3">
      <c r="Q577" s="203"/>
    </row>
    <row r="578" spans="17:17" s="170" customFormat="1" x14ac:dyDescent="0.3">
      <c r="Q578" s="203"/>
    </row>
    <row r="579" spans="17:17" s="170" customFormat="1" x14ac:dyDescent="0.3">
      <c r="Q579" s="203"/>
    </row>
    <row r="580" spans="17:17" s="170" customFormat="1" x14ac:dyDescent="0.3">
      <c r="Q580" s="203"/>
    </row>
    <row r="581" spans="17:17" s="170" customFormat="1" x14ac:dyDescent="0.3">
      <c r="Q581" s="203"/>
    </row>
    <row r="582" spans="17:17" s="170" customFormat="1" x14ac:dyDescent="0.3">
      <c r="Q582" s="203"/>
    </row>
    <row r="583" spans="17:17" s="170" customFormat="1" x14ac:dyDescent="0.3">
      <c r="Q583" s="203"/>
    </row>
    <row r="584" spans="17:17" s="170" customFormat="1" x14ac:dyDescent="0.3">
      <c r="Q584" s="203"/>
    </row>
    <row r="585" spans="17:17" s="170" customFormat="1" x14ac:dyDescent="0.3">
      <c r="Q585" s="203"/>
    </row>
    <row r="586" spans="17:17" s="170" customFormat="1" x14ac:dyDescent="0.3">
      <c r="Q586" s="203"/>
    </row>
    <row r="587" spans="17:17" s="170" customFormat="1" x14ac:dyDescent="0.3">
      <c r="Q587" s="203"/>
    </row>
    <row r="588" spans="17:17" s="170" customFormat="1" x14ac:dyDescent="0.3">
      <c r="Q588" s="203"/>
    </row>
    <row r="589" spans="17:17" s="170" customFormat="1" x14ac:dyDescent="0.3">
      <c r="Q589" s="203"/>
    </row>
    <row r="590" spans="17:17" s="170" customFormat="1" x14ac:dyDescent="0.3">
      <c r="Q590" s="203"/>
    </row>
    <row r="591" spans="17:17" s="170" customFormat="1" x14ac:dyDescent="0.3">
      <c r="Q591" s="203"/>
    </row>
    <row r="592" spans="17:17" s="170" customFormat="1" x14ac:dyDescent="0.3">
      <c r="Q592" s="203"/>
    </row>
    <row r="593" spans="17:17" s="170" customFormat="1" x14ac:dyDescent="0.3">
      <c r="Q593" s="203"/>
    </row>
    <row r="594" spans="17:17" s="170" customFormat="1" x14ac:dyDescent="0.3">
      <c r="Q594" s="203"/>
    </row>
    <row r="595" spans="17:17" s="170" customFormat="1" x14ac:dyDescent="0.3">
      <c r="Q595" s="203"/>
    </row>
    <row r="596" spans="17:17" s="170" customFormat="1" x14ac:dyDescent="0.3">
      <c r="Q596" s="203"/>
    </row>
    <row r="597" spans="17:17" s="170" customFormat="1" x14ac:dyDescent="0.3">
      <c r="Q597" s="203"/>
    </row>
    <row r="598" spans="17:17" s="170" customFormat="1" x14ac:dyDescent="0.3">
      <c r="Q598" s="203"/>
    </row>
    <row r="599" spans="17:17" s="170" customFormat="1" x14ac:dyDescent="0.3">
      <c r="Q599" s="203"/>
    </row>
    <row r="600" spans="17:17" s="170" customFormat="1" x14ac:dyDescent="0.3">
      <c r="Q600" s="203"/>
    </row>
    <row r="601" spans="17:17" s="170" customFormat="1" x14ac:dyDescent="0.3">
      <c r="Q601" s="203"/>
    </row>
    <row r="602" spans="17:17" s="170" customFormat="1" x14ac:dyDescent="0.3">
      <c r="Q602" s="203"/>
    </row>
    <row r="603" spans="17:17" s="170" customFormat="1" x14ac:dyDescent="0.3">
      <c r="Q603" s="203"/>
    </row>
    <row r="604" spans="17:17" s="170" customFormat="1" x14ac:dyDescent="0.3">
      <c r="Q604" s="203"/>
    </row>
    <row r="605" spans="17:17" s="170" customFormat="1" x14ac:dyDescent="0.3">
      <c r="Q605" s="203"/>
    </row>
    <row r="606" spans="17:17" s="170" customFormat="1" x14ac:dyDescent="0.3">
      <c r="Q606" s="203"/>
    </row>
    <row r="607" spans="17:17" s="170" customFormat="1" x14ac:dyDescent="0.3">
      <c r="Q607" s="203"/>
    </row>
    <row r="608" spans="17:17" s="170" customFormat="1" x14ac:dyDescent="0.3">
      <c r="Q608" s="203"/>
    </row>
    <row r="609" spans="17:17" s="170" customFormat="1" x14ac:dyDescent="0.3">
      <c r="Q609" s="203"/>
    </row>
    <row r="610" spans="17:17" s="170" customFormat="1" x14ac:dyDescent="0.3">
      <c r="Q610" s="203"/>
    </row>
    <row r="611" spans="17:17" s="170" customFormat="1" x14ac:dyDescent="0.3">
      <c r="Q611" s="203"/>
    </row>
    <row r="612" spans="17:17" s="170" customFormat="1" x14ac:dyDescent="0.3">
      <c r="Q612" s="203"/>
    </row>
    <row r="613" spans="17:17" s="170" customFormat="1" x14ac:dyDescent="0.3">
      <c r="Q613" s="203"/>
    </row>
    <row r="614" spans="17:17" s="170" customFormat="1" x14ac:dyDescent="0.3">
      <c r="Q614" s="203"/>
    </row>
    <row r="615" spans="17:17" s="170" customFormat="1" x14ac:dyDescent="0.3">
      <c r="Q615" s="203"/>
    </row>
    <row r="616" spans="17:17" s="170" customFormat="1" x14ac:dyDescent="0.3">
      <c r="Q616" s="203"/>
    </row>
    <row r="617" spans="17:17" s="170" customFormat="1" x14ac:dyDescent="0.3">
      <c r="Q617" s="203"/>
    </row>
    <row r="618" spans="17:17" s="170" customFormat="1" x14ac:dyDescent="0.3">
      <c r="Q618" s="203"/>
    </row>
    <row r="619" spans="17:17" s="170" customFormat="1" x14ac:dyDescent="0.3">
      <c r="Q619" s="203"/>
    </row>
    <row r="620" spans="17:17" s="170" customFormat="1" x14ac:dyDescent="0.3">
      <c r="Q620" s="203"/>
    </row>
    <row r="621" spans="17:17" s="170" customFormat="1" x14ac:dyDescent="0.3">
      <c r="Q621" s="203"/>
    </row>
    <row r="622" spans="17:17" s="170" customFormat="1" x14ac:dyDescent="0.3">
      <c r="Q622" s="203"/>
    </row>
    <row r="623" spans="17:17" s="170" customFormat="1" x14ac:dyDescent="0.3">
      <c r="Q623" s="203"/>
    </row>
    <row r="624" spans="17:17" s="170" customFormat="1" x14ac:dyDescent="0.3">
      <c r="Q624" s="203"/>
    </row>
    <row r="625" spans="17:17" s="170" customFormat="1" x14ac:dyDescent="0.3">
      <c r="Q625" s="203"/>
    </row>
    <row r="626" spans="17:17" s="170" customFormat="1" x14ac:dyDescent="0.3">
      <c r="Q626" s="203"/>
    </row>
    <row r="627" spans="17:17" s="170" customFormat="1" x14ac:dyDescent="0.3">
      <c r="Q627" s="203"/>
    </row>
    <row r="628" spans="17:17" s="170" customFormat="1" x14ac:dyDescent="0.3">
      <c r="Q628" s="203"/>
    </row>
    <row r="629" spans="17:17" s="170" customFormat="1" x14ac:dyDescent="0.3">
      <c r="Q629" s="203"/>
    </row>
    <row r="630" spans="17:17" s="170" customFormat="1" x14ac:dyDescent="0.3">
      <c r="Q630" s="203"/>
    </row>
    <row r="631" spans="17:17" s="170" customFormat="1" x14ac:dyDescent="0.3">
      <c r="Q631" s="203"/>
    </row>
    <row r="632" spans="17:17" s="170" customFormat="1" x14ac:dyDescent="0.3">
      <c r="Q632" s="203"/>
    </row>
    <row r="633" spans="17:17" s="170" customFormat="1" x14ac:dyDescent="0.3">
      <c r="Q633" s="203"/>
    </row>
    <row r="634" spans="17:17" s="170" customFormat="1" x14ac:dyDescent="0.3">
      <c r="Q634" s="203"/>
    </row>
    <row r="635" spans="17:17" s="170" customFormat="1" x14ac:dyDescent="0.3">
      <c r="Q635" s="203"/>
    </row>
    <row r="636" spans="17:17" s="170" customFormat="1" x14ac:dyDescent="0.3">
      <c r="Q636" s="203"/>
    </row>
    <row r="637" spans="17:17" s="170" customFormat="1" x14ac:dyDescent="0.3">
      <c r="Q637" s="203"/>
    </row>
    <row r="638" spans="17:17" s="170" customFormat="1" x14ac:dyDescent="0.3">
      <c r="Q638" s="203"/>
    </row>
    <row r="639" spans="17:17" s="170" customFormat="1" x14ac:dyDescent="0.3">
      <c r="Q639" s="203"/>
    </row>
    <row r="640" spans="17:17" s="170" customFormat="1" x14ac:dyDescent="0.3">
      <c r="Q640" s="203"/>
    </row>
    <row r="641" spans="17:17" s="170" customFormat="1" x14ac:dyDescent="0.3">
      <c r="Q641" s="203"/>
    </row>
    <row r="642" spans="17:17" s="170" customFormat="1" x14ac:dyDescent="0.3">
      <c r="Q642" s="203"/>
    </row>
    <row r="643" spans="17:17" s="170" customFormat="1" x14ac:dyDescent="0.3">
      <c r="Q643" s="203"/>
    </row>
    <row r="644" spans="17:17" s="170" customFormat="1" x14ac:dyDescent="0.3">
      <c r="Q644" s="203"/>
    </row>
    <row r="645" spans="17:17" s="170" customFormat="1" x14ac:dyDescent="0.3">
      <c r="Q645" s="203"/>
    </row>
    <row r="646" spans="17:17" s="170" customFormat="1" x14ac:dyDescent="0.3">
      <c r="Q646" s="203"/>
    </row>
    <row r="647" spans="17:17" s="170" customFormat="1" x14ac:dyDescent="0.3">
      <c r="Q647" s="203"/>
    </row>
    <row r="648" spans="17:17" s="170" customFormat="1" x14ac:dyDescent="0.3">
      <c r="Q648" s="203"/>
    </row>
    <row r="649" spans="17:17" s="170" customFormat="1" x14ac:dyDescent="0.3">
      <c r="Q649" s="203"/>
    </row>
    <row r="650" spans="17:17" s="170" customFormat="1" x14ac:dyDescent="0.3">
      <c r="Q650" s="203"/>
    </row>
    <row r="651" spans="17:17" s="170" customFormat="1" x14ac:dyDescent="0.3">
      <c r="Q651" s="203"/>
    </row>
    <row r="652" spans="17:17" s="170" customFormat="1" x14ac:dyDescent="0.3">
      <c r="Q652" s="203"/>
    </row>
    <row r="653" spans="17:17" s="170" customFormat="1" x14ac:dyDescent="0.3">
      <c r="Q653" s="203"/>
    </row>
    <row r="654" spans="17:17" s="170" customFormat="1" x14ac:dyDescent="0.3">
      <c r="Q654" s="203"/>
    </row>
    <row r="655" spans="17:17" s="170" customFormat="1" x14ac:dyDescent="0.3">
      <c r="Q655" s="203"/>
    </row>
    <row r="656" spans="17:17" s="170" customFormat="1" x14ac:dyDescent="0.3">
      <c r="Q656" s="203"/>
    </row>
    <row r="657" spans="17:17" s="170" customFormat="1" x14ac:dyDescent="0.3">
      <c r="Q657" s="203"/>
    </row>
    <row r="658" spans="17:17" s="170" customFormat="1" x14ac:dyDescent="0.3">
      <c r="Q658" s="203"/>
    </row>
    <row r="659" spans="17:17" s="170" customFormat="1" x14ac:dyDescent="0.3">
      <c r="Q659" s="203"/>
    </row>
    <row r="660" spans="17:17" s="170" customFormat="1" x14ac:dyDescent="0.3">
      <c r="Q660" s="203"/>
    </row>
    <row r="661" spans="17:17" s="170" customFormat="1" x14ac:dyDescent="0.3">
      <c r="Q661" s="203"/>
    </row>
    <row r="662" spans="17:17" s="170" customFormat="1" x14ac:dyDescent="0.3">
      <c r="Q662" s="203"/>
    </row>
    <row r="663" spans="17:17" s="170" customFormat="1" x14ac:dyDescent="0.3">
      <c r="Q663" s="203"/>
    </row>
    <row r="664" spans="17:17" s="170" customFormat="1" x14ac:dyDescent="0.3">
      <c r="Q664" s="203"/>
    </row>
    <row r="665" spans="17:17" s="170" customFormat="1" x14ac:dyDescent="0.3">
      <c r="Q665" s="203"/>
    </row>
    <row r="666" spans="17:17" s="170" customFormat="1" x14ac:dyDescent="0.3">
      <c r="Q666" s="203"/>
    </row>
    <row r="667" spans="17:17" s="170" customFormat="1" x14ac:dyDescent="0.3">
      <c r="Q667" s="203"/>
    </row>
    <row r="668" spans="17:17" s="170" customFormat="1" x14ac:dyDescent="0.3">
      <c r="Q668" s="203"/>
    </row>
    <row r="669" spans="17:17" s="170" customFormat="1" x14ac:dyDescent="0.3">
      <c r="Q669" s="203"/>
    </row>
    <row r="670" spans="17:17" s="170" customFormat="1" x14ac:dyDescent="0.3">
      <c r="Q670" s="203"/>
    </row>
    <row r="671" spans="17:17" s="170" customFormat="1" x14ac:dyDescent="0.3">
      <c r="Q671" s="203"/>
    </row>
    <row r="672" spans="17:17" s="170" customFormat="1" x14ac:dyDescent="0.3">
      <c r="Q672" s="203"/>
    </row>
    <row r="673" spans="17:17" s="170" customFormat="1" x14ac:dyDescent="0.3">
      <c r="Q673" s="203"/>
    </row>
    <row r="674" spans="17:17" s="170" customFormat="1" x14ac:dyDescent="0.3">
      <c r="Q674" s="203"/>
    </row>
    <row r="675" spans="17:17" s="170" customFormat="1" x14ac:dyDescent="0.3">
      <c r="Q675" s="203"/>
    </row>
    <row r="676" spans="17:17" s="170" customFormat="1" x14ac:dyDescent="0.3">
      <c r="Q676" s="203"/>
    </row>
    <row r="677" spans="17:17" s="170" customFormat="1" x14ac:dyDescent="0.3">
      <c r="Q677" s="203"/>
    </row>
    <row r="678" spans="17:17" s="170" customFormat="1" x14ac:dyDescent="0.3">
      <c r="Q678" s="203"/>
    </row>
    <row r="679" spans="17:17" s="170" customFormat="1" x14ac:dyDescent="0.3">
      <c r="Q679" s="203"/>
    </row>
    <row r="680" spans="17:17" s="170" customFormat="1" x14ac:dyDescent="0.3">
      <c r="Q680" s="203"/>
    </row>
    <row r="681" spans="17:17" s="170" customFormat="1" x14ac:dyDescent="0.3">
      <c r="Q681" s="203"/>
    </row>
    <row r="682" spans="17:17" s="170" customFormat="1" x14ac:dyDescent="0.3">
      <c r="Q682" s="203"/>
    </row>
    <row r="683" spans="17:17" s="170" customFormat="1" x14ac:dyDescent="0.3">
      <c r="Q683" s="203"/>
    </row>
    <row r="684" spans="17:17" s="170" customFormat="1" x14ac:dyDescent="0.3">
      <c r="Q684" s="203"/>
    </row>
    <row r="685" spans="17:17" s="170" customFormat="1" x14ac:dyDescent="0.3">
      <c r="Q685" s="203"/>
    </row>
    <row r="686" spans="17:17" s="170" customFormat="1" x14ac:dyDescent="0.3">
      <c r="Q686" s="203"/>
    </row>
    <row r="687" spans="17:17" s="170" customFormat="1" x14ac:dyDescent="0.3">
      <c r="Q687" s="203"/>
    </row>
    <row r="688" spans="17:17" s="170" customFormat="1" x14ac:dyDescent="0.3">
      <c r="Q688" s="203"/>
    </row>
    <row r="689" spans="17:17" s="170" customFormat="1" x14ac:dyDescent="0.3">
      <c r="Q689" s="203"/>
    </row>
    <row r="690" spans="17:17" s="170" customFormat="1" x14ac:dyDescent="0.3">
      <c r="Q690" s="203"/>
    </row>
    <row r="691" spans="17:17" s="170" customFormat="1" x14ac:dyDescent="0.3">
      <c r="Q691" s="203"/>
    </row>
    <row r="692" spans="17:17" s="170" customFormat="1" x14ac:dyDescent="0.3">
      <c r="Q692" s="203"/>
    </row>
    <row r="693" spans="17:17" s="170" customFormat="1" x14ac:dyDescent="0.3">
      <c r="Q693" s="203"/>
    </row>
    <row r="694" spans="17:17" s="170" customFormat="1" x14ac:dyDescent="0.3">
      <c r="Q694" s="203"/>
    </row>
    <row r="695" spans="17:17" s="170" customFormat="1" x14ac:dyDescent="0.3">
      <c r="Q695" s="203"/>
    </row>
    <row r="696" spans="17:17" s="170" customFormat="1" x14ac:dyDescent="0.3">
      <c r="Q696" s="203"/>
    </row>
    <row r="697" spans="17:17" s="170" customFormat="1" x14ac:dyDescent="0.3">
      <c r="Q697" s="203"/>
    </row>
    <row r="698" spans="17:17" s="170" customFormat="1" x14ac:dyDescent="0.3">
      <c r="Q698" s="203"/>
    </row>
    <row r="699" spans="17:17" s="170" customFormat="1" x14ac:dyDescent="0.3">
      <c r="Q699" s="203"/>
    </row>
    <row r="700" spans="17:17" s="170" customFormat="1" x14ac:dyDescent="0.3">
      <c r="Q700" s="203"/>
    </row>
    <row r="701" spans="17:17" s="170" customFormat="1" x14ac:dyDescent="0.3">
      <c r="Q701" s="203"/>
    </row>
    <row r="702" spans="17:17" s="170" customFormat="1" x14ac:dyDescent="0.3">
      <c r="Q702" s="203"/>
    </row>
    <row r="703" spans="17:17" s="170" customFormat="1" x14ac:dyDescent="0.3">
      <c r="Q703" s="203"/>
    </row>
    <row r="704" spans="17:17" s="170" customFormat="1" x14ac:dyDescent="0.3">
      <c r="Q704" s="203"/>
    </row>
    <row r="705" spans="17:17" s="170" customFormat="1" x14ac:dyDescent="0.3">
      <c r="Q705" s="203"/>
    </row>
    <row r="706" spans="17:17" s="170" customFormat="1" x14ac:dyDescent="0.3">
      <c r="Q706" s="203"/>
    </row>
    <row r="707" spans="17:17" s="170" customFormat="1" x14ac:dyDescent="0.3">
      <c r="Q707" s="203"/>
    </row>
    <row r="708" spans="17:17" s="170" customFormat="1" x14ac:dyDescent="0.3">
      <c r="Q708" s="203"/>
    </row>
    <row r="709" spans="17:17" s="170" customFormat="1" x14ac:dyDescent="0.3">
      <c r="Q709" s="203"/>
    </row>
    <row r="710" spans="17:17" s="170" customFormat="1" x14ac:dyDescent="0.3">
      <c r="Q710" s="203"/>
    </row>
    <row r="711" spans="17:17" s="170" customFormat="1" x14ac:dyDescent="0.3">
      <c r="Q711" s="203"/>
    </row>
    <row r="712" spans="17:17" s="170" customFormat="1" x14ac:dyDescent="0.3">
      <c r="Q712" s="203"/>
    </row>
    <row r="713" spans="17:17" s="170" customFormat="1" x14ac:dyDescent="0.3">
      <c r="Q713" s="203"/>
    </row>
    <row r="714" spans="17:17" s="170" customFormat="1" x14ac:dyDescent="0.3">
      <c r="Q714" s="203"/>
    </row>
    <row r="715" spans="17:17" s="170" customFormat="1" x14ac:dyDescent="0.3">
      <c r="Q715" s="203"/>
    </row>
    <row r="716" spans="17:17" s="170" customFormat="1" x14ac:dyDescent="0.3">
      <c r="Q716" s="203"/>
    </row>
    <row r="717" spans="17:17" s="170" customFormat="1" x14ac:dyDescent="0.3">
      <c r="Q717" s="203"/>
    </row>
    <row r="718" spans="17:17" s="170" customFormat="1" x14ac:dyDescent="0.3">
      <c r="Q718" s="203"/>
    </row>
    <row r="719" spans="17:17" s="170" customFormat="1" x14ac:dyDescent="0.3">
      <c r="Q719" s="203"/>
    </row>
    <row r="720" spans="17:17" s="170" customFormat="1" x14ac:dyDescent="0.3">
      <c r="Q720" s="203"/>
    </row>
    <row r="721" spans="17:17" s="170" customFormat="1" x14ac:dyDescent="0.3">
      <c r="Q721" s="203"/>
    </row>
    <row r="722" spans="17:17" s="170" customFormat="1" x14ac:dyDescent="0.3">
      <c r="Q722" s="203"/>
    </row>
    <row r="723" spans="17:17" s="170" customFormat="1" x14ac:dyDescent="0.3">
      <c r="Q723" s="203"/>
    </row>
    <row r="724" spans="17:17" s="170" customFormat="1" x14ac:dyDescent="0.3">
      <c r="Q724" s="203"/>
    </row>
    <row r="725" spans="17:17" s="170" customFormat="1" x14ac:dyDescent="0.3">
      <c r="Q725" s="203"/>
    </row>
    <row r="726" spans="17:17" s="170" customFormat="1" x14ac:dyDescent="0.3">
      <c r="Q726" s="203"/>
    </row>
    <row r="727" spans="17:17" s="170" customFormat="1" x14ac:dyDescent="0.3">
      <c r="Q727" s="203"/>
    </row>
    <row r="728" spans="17:17" s="170" customFormat="1" x14ac:dyDescent="0.3">
      <c r="Q728" s="203"/>
    </row>
    <row r="729" spans="17:17" s="170" customFormat="1" x14ac:dyDescent="0.3">
      <c r="Q729" s="203"/>
    </row>
    <row r="730" spans="17:17" s="170" customFormat="1" x14ac:dyDescent="0.3">
      <c r="Q730" s="203"/>
    </row>
    <row r="731" spans="17:17" s="170" customFormat="1" x14ac:dyDescent="0.3">
      <c r="Q731" s="203"/>
    </row>
    <row r="732" spans="17:17" s="170" customFormat="1" x14ac:dyDescent="0.3">
      <c r="Q732" s="203"/>
    </row>
    <row r="733" spans="17:17" s="170" customFormat="1" x14ac:dyDescent="0.3">
      <c r="Q733" s="203"/>
    </row>
    <row r="734" spans="17:17" s="170" customFormat="1" x14ac:dyDescent="0.3">
      <c r="Q734" s="203"/>
    </row>
    <row r="735" spans="17:17" s="170" customFormat="1" x14ac:dyDescent="0.3">
      <c r="Q735" s="203"/>
    </row>
    <row r="736" spans="17:17" s="170" customFormat="1" x14ac:dyDescent="0.3">
      <c r="Q736" s="203"/>
    </row>
    <row r="737" spans="17:17" s="170" customFormat="1" x14ac:dyDescent="0.3">
      <c r="Q737" s="203"/>
    </row>
    <row r="738" spans="17:17" s="170" customFormat="1" x14ac:dyDescent="0.3">
      <c r="Q738" s="203"/>
    </row>
    <row r="739" spans="17:17" s="170" customFormat="1" x14ac:dyDescent="0.3">
      <c r="Q739" s="203"/>
    </row>
    <row r="740" spans="17:17" s="170" customFormat="1" x14ac:dyDescent="0.3">
      <c r="Q740" s="203"/>
    </row>
    <row r="741" spans="17:17" s="170" customFormat="1" x14ac:dyDescent="0.3">
      <c r="Q741" s="203"/>
    </row>
    <row r="742" spans="17:17" s="170" customFormat="1" x14ac:dyDescent="0.3">
      <c r="Q742" s="203"/>
    </row>
    <row r="743" spans="17:17" s="170" customFormat="1" x14ac:dyDescent="0.3">
      <c r="Q743" s="203"/>
    </row>
    <row r="744" spans="17:17" s="170" customFormat="1" x14ac:dyDescent="0.3">
      <c r="Q744" s="203"/>
    </row>
    <row r="745" spans="17:17" s="170" customFormat="1" x14ac:dyDescent="0.3">
      <c r="Q745" s="203"/>
    </row>
    <row r="746" spans="17:17" s="170" customFormat="1" x14ac:dyDescent="0.3">
      <c r="Q746" s="203"/>
    </row>
    <row r="747" spans="17:17" s="170" customFormat="1" x14ac:dyDescent="0.3">
      <c r="Q747" s="203"/>
    </row>
    <row r="748" spans="17:17" s="170" customFormat="1" x14ac:dyDescent="0.3">
      <c r="Q748" s="203"/>
    </row>
    <row r="749" spans="17:17" s="170" customFormat="1" x14ac:dyDescent="0.3">
      <c r="Q749" s="203"/>
    </row>
    <row r="750" spans="17:17" s="170" customFormat="1" x14ac:dyDescent="0.3">
      <c r="Q750" s="203"/>
    </row>
    <row r="751" spans="17:17" s="170" customFormat="1" x14ac:dyDescent="0.3">
      <c r="Q751" s="203"/>
    </row>
    <row r="752" spans="17:17" s="170" customFormat="1" x14ac:dyDescent="0.3">
      <c r="Q752" s="203"/>
    </row>
    <row r="753" spans="17:17" s="170" customFormat="1" x14ac:dyDescent="0.3">
      <c r="Q753" s="203"/>
    </row>
    <row r="754" spans="17:17" s="170" customFormat="1" x14ac:dyDescent="0.3">
      <c r="Q754" s="203"/>
    </row>
    <row r="755" spans="17:17" s="170" customFormat="1" x14ac:dyDescent="0.3">
      <c r="Q755" s="203"/>
    </row>
    <row r="756" spans="17:17" s="170" customFormat="1" x14ac:dyDescent="0.3">
      <c r="Q756" s="203"/>
    </row>
    <row r="757" spans="17:17" s="170" customFormat="1" x14ac:dyDescent="0.3">
      <c r="Q757" s="203"/>
    </row>
    <row r="758" spans="17:17" s="170" customFormat="1" x14ac:dyDescent="0.3">
      <c r="Q758" s="203"/>
    </row>
    <row r="759" spans="17:17" s="170" customFormat="1" x14ac:dyDescent="0.3">
      <c r="Q759" s="203"/>
    </row>
    <row r="760" spans="17:17" s="170" customFormat="1" x14ac:dyDescent="0.3">
      <c r="Q760" s="203"/>
    </row>
    <row r="761" spans="17:17" s="170" customFormat="1" x14ac:dyDescent="0.3">
      <c r="Q761" s="203"/>
    </row>
    <row r="762" spans="17:17" s="170" customFormat="1" x14ac:dyDescent="0.3">
      <c r="Q762" s="203"/>
    </row>
    <row r="763" spans="17:17" s="170" customFormat="1" x14ac:dyDescent="0.3">
      <c r="Q763" s="203"/>
    </row>
    <row r="764" spans="17:17" s="170" customFormat="1" x14ac:dyDescent="0.3">
      <c r="Q764" s="203"/>
    </row>
    <row r="765" spans="17:17" s="170" customFormat="1" x14ac:dyDescent="0.3">
      <c r="Q765" s="203"/>
    </row>
    <row r="766" spans="17:17" s="170" customFormat="1" x14ac:dyDescent="0.3">
      <c r="Q766" s="203"/>
    </row>
    <row r="767" spans="17:17" s="170" customFormat="1" x14ac:dyDescent="0.3">
      <c r="Q767" s="203"/>
    </row>
    <row r="768" spans="17:17" s="170" customFormat="1" x14ac:dyDescent="0.3">
      <c r="Q768" s="203"/>
    </row>
    <row r="769" spans="17:17" s="170" customFormat="1" x14ac:dyDescent="0.3">
      <c r="Q769" s="203"/>
    </row>
    <row r="770" spans="17:17" s="170" customFormat="1" x14ac:dyDescent="0.3">
      <c r="Q770" s="203"/>
    </row>
    <row r="771" spans="17:17" s="170" customFormat="1" x14ac:dyDescent="0.3">
      <c r="Q771" s="203"/>
    </row>
    <row r="772" spans="17:17" s="170" customFormat="1" x14ac:dyDescent="0.3">
      <c r="Q772" s="203"/>
    </row>
    <row r="773" spans="17:17" s="170" customFormat="1" x14ac:dyDescent="0.3">
      <c r="Q773" s="203"/>
    </row>
    <row r="774" spans="17:17" s="170" customFormat="1" x14ac:dyDescent="0.3">
      <c r="Q774" s="203"/>
    </row>
    <row r="775" spans="17:17" s="170" customFormat="1" x14ac:dyDescent="0.3">
      <c r="Q775" s="203"/>
    </row>
    <row r="776" spans="17:17" s="170" customFormat="1" x14ac:dyDescent="0.3">
      <c r="Q776" s="203"/>
    </row>
    <row r="777" spans="17:17" s="170" customFormat="1" x14ac:dyDescent="0.3">
      <c r="Q777" s="203"/>
    </row>
    <row r="778" spans="17:17" s="170" customFormat="1" x14ac:dyDescent="0.3">
      <c r="Q778" s="203"/>
    </row>
    <row r="779" spans="17:17" s="170" customFormat="1" x14ac:dyDescent="0.3">
      <c r="Q779" s="203"/>
    </row>
    <row r="780" spans="17:17" s="170" customFormat="1" x14ac:dyDescent="0.3">
      <c r="Q780" s="203"/>
    </row>
    <row r="781" spans="17:17" s="170" customFormat="1" x14ac:dyDescent="0.3">
      <c r="Q781" s="203"/>
    </row>
    <row r="782" spans="17:17" s="170" customFormat="1" x14ac:dyDescent="0.3">
      <c r="Q782" s="203"/>
    </row>
    <row r="783" spans="17:17" s="170" customFormat="1" x14ac:dyDescent="0.3">
      <c r="Q783" s="203"/>
    </row>
    <row r="784" spans="17:17" s="170" customFormat="1" x14ac:dyDescent="0.3">
      <c r="Q784" s="203"/>
    </row>
    <row r="785" spans="17:17" s="170" customFormat="1" x14ac:dyDescent="0.3">
      <c r="Q785" s="203"/>
    </row>
    <row r="786" spans="17:17" s="170" customFormat="1" x14ac:dyDescent="0.3">
      <c r="Q786" s="203"/>
    </row>
    <row r="787" spans="17:17" s="170" customFormat="1" x14ac:dyDescent="0.3">
      <c r="Q787" s="203"/>
    </row>
    <row r="788" spans="17:17" s="170" customFormat="1" x14ac:dyDescent="0.3">
      <c r="Q788" s="203"/>
    </row>
    <row r="789" spans="17:17" s="170" customFormat="1" x14ac:dyDescent="0.3">
      <c r="Q789" s="203"/>
    </row>
    <row r="790" spans="17:17" s="170" customFormat="1" x14ac:dyDescent="0.3">
      <c r="Q790" s="203"/>
    </row>
    <row r="791" spans="17:17" s="170" customFormat="1" x14ac:dyDescent="0.3">
      <c r="Q791" s="203"/>
    </row>
    <row r="792" spans="17:17" s="170" customFormat="1" x14ac:dyDescent="0.3">
      <c r="Q792" s="203"/>
    </row>
    <row r="793" spans="17:17" s="170" customFormat="1" x14ac:dyDescent="0.3">
      <c r="Q793" s="203"/>
    </row>
    <row r="794" spans="17:17" s="170" customFormat="1" x14ac:dyDescent="0.3">
      <c r="Q794" s="203"/>
    </row>
    <row r="795" spans="17:17" s="170" customFormat="1" x14ac:dyDescent="0.3">
      <c r="Q795" s="203"/>
    </row>
    <row r="796" spans="17:17" s="170" customFormat="1" x14ac:dyDescent="0.3">
      <c r="Q796" s="203"/>
    </row>
    <row r="797" spans="17:17" s="170" customFormat="1" x14ac:dyDescent="0.3">
      <c r="Q797" s="203"/>
    </row>
  </sheetData>
  <sheetProtection algorithmName="SHA-512" hashValue="G8fof0nfxLv7npz63Xc2M5pJzWh2i5/emYutwH3VcM+59QgdzOCGuKYWqwvymHm0/PhMjDAjHcsY0WU+m4Ueow==" saltValue="L0glOuwxHy2TQO2C2Brb4g==" spinCount="100000" sheet="1" objects="1" scenarios="1" formatCells="0" formatColumns="0" formatRows="0" insertColumns="0" insertRows="0" sort="0" pivotTables="0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I595"/>
  <sheetViews>
    <sheetView showGridLines="0" workbookViewId="0">
      <selection activeCell="B2" sqref="B2"/>
    </sheetView>
  </sheetViews>
  <sheetFormatPr baseColWidth="10" defaultColWidth="11" defaultRowHeight="14.4" x14ac:dyDescent="0.3"/>
  <cols>
    <col min="1" max="1" width="1.109375" style="1" customWidth="1"/>
    <col min="2" max="2" width="50.33203125" style="1" customWidth="1"/>
    <col min="3" max="3" width="11.33203125" style="1" customWidth="1"/>
    <col min="4" max="4" width="50" style="1" customWidth="1"/>
    <col min="5" max="5" width="4.44140625" style="1" customWidth="1"/>
    <col min="6" max="6" width="18.33203125" style="115" customWidth="1"/>
    <col min="7" max="11" width="12.5546875" style="115" bestFit="1" customWidth="1"/>
    <col min="12" max="12" width="11.109375" style="115" bestFit="1" customWidth="1"/>
    <col min="13" max="13" width="10.109375" style="115" bestFit="1" customWidth="1"/>
    <col min="14" max="14" width="11.109375" style="115" bestFit="1" customWidth="1"/>
    <col min="15" max="15" width="10.109375" style="115" bestFit="1" customWidth="1"/>
    <col min="16" max="16" width="11.109375" style="115" bestFit="1" customWidth="1"/>
    <col min="17" max="17" width="10.109375" style="115" bestFit="1" customWidth="1"/>
    <col min="18" max="113" width="11" style="1"/>
    <col min="114" max="16384" width="11" style="115"/>
  </cols>
  <sheetData>
    <row r="1" spans="2:17" s="1" customFormat="1" ht="6.75" customHeight="1" thickBot="1" x14ac:dyDescent="0.35"/>
    <row r="2" spans="2:17" ht="16.2" thickBot="1" x14ac:dyDescent="0.35">
      <c r="B2" s="229" t="s">
        <v>273</v>
      </c>
      <c r="C2" s="142"/>
      <c r="D2" s="230" t="s">
        <v>150</v>
      </c>
      <c r="F2" s="166" t="s">
        <v>274</v>
      </c>
      <c r="G2" s="227"/>
      <c r="H2" s="227"/>
      <c r="I2" s="227"/>
      <c r="J2" s="227"/>
      <c r="K2" s="228" t="s">
        <v>150</v>
      </c>
      <c r="L2" s="227"/>
      <c r="M2" s="227"/>
      <c r="N2" s="227"/>
      <c r="O2" s="116"/>
      <c r="P2" s="116"/>
      <c r="Q2" s="117"/>
    </row>
    <row r="3" spans="2:17" x14ac:dyDescent="0.3">
      <c r="B3" s="231"/>
      <c r="C3" s="8"/>
      <c r="D3" s="9"/>
      <c r="F3" s="156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</row>
    <row r="4" spans="2:17" x14ac:dyDescent="0.3">
      <c r="B4" s="10" t="s">
        <v>182</v>
      </c>
      <c r="D4" s="11"/>
      <c r="F4" s="159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</row>
    <row r="5" spans="2:17" x14ac:dyDescent="0.3">
      <c r="B5" s="10"/>
      <c r="D5" s="11"/>
      <c r="F5" s="159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1"/>
    </row>
    <row r="6" spans="2:17" x14ac:dyDescent="0.3">
      <c r="B6" s="10" t="s">
        <v>151</v>
      </c>
      <c r="C6" s="232">
        <v>45658</v>
      </c>
      <c r="D6" s="11"/>
      <c r="F6" s="159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1"/>
    </row>
    <row r="7" spans="2:17" x14ac:dyDescent="0.3">
      <c r="B7" s="10" t="s">
        <v>180</v>
      </c>
      <c r="C7" s="233">
        <v>800000</v>
      </c>
      <c r="D7" s="11"/>
      <c r="F7" s="159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1"/>
    </row>
    <row r="8" spans="2:17" x14ac:dyDescent="0.3">
      <c r="B8" s="10" t="s">
        <v>152</v>
      </c>
      <c r="C8" s="1">
        <v>5</v>
      </c>
      <c r="D8" s="11" t="s">
        <v>153</v>
      </c>
      <c r="F8" s="159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1"/>
    </row>
    <row r="9" spans="2:17" x14ac:dyDescent="0.3">
      <c r="B9" s="10" t="s">
        <v>154</v>
      </c>
      <c r="C9" s="3" t="s">
        <v>155</v>
      </c>
      <c r="D9" s="11"/>
      <c r="F9" s="159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1"/>
    </row>
    <row r="10" spans="2:17" x14ac:dyDescent="0.3">
      <c r="B10" s="10" t="s">
        <v>156</v>
      </c>
      <c r="C10" s="233">
        <v>50000</v>
      </c>
      <c r="D10" s="11"/>
      <c r="F10" s="159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1"/>
    </row>
    <row r="11" spans="2:17" x14ac:dyDescent="0.3">
      <c r="B11" s="10" t="s">
        <v>157</v>
      </c>
      <c r="C11" s="61">
        <v>0.1</v>
      </c>
      <c r="D11" s="234"/>
      <c r="F11" s="159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1"/>
    </row>
    <row r="12" spans="2:17" x14ac:dyDescent="0.3">
      <c r="B12" s="10" t="s">
        <v>158</v>
      </c>
      <c r="C12" s="233">
        <v>2</v>
      </c>
      <c r="D12" s="11" t="s">
        <v>159</v>
      </c>
      <c r="F12" s="159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1"/>
    </row>
    <row r="13" spans="2:17" x14ac:dyDescent="0.3">
      <c r="B13" s="10" t="s">
        <v>160</v>
      </c>
      <c r="C13" s="235">
        <v>0.03</v>
      </c>
      <c r="D13" s="11"/>
      <c r="F13" s="159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</row>
    <row r="14" spans="2:17" x14ac:dyDescent="0.3">
      <c r="B14" s="10" t="s">
        <v>161</v>
      </c>
      <c r="C14" s="233">
        <v>500000</v>
      </c>
      <c r="D14" s="11" t="s">
        <v>162</v>
      </c>
      <c r="F14" s="159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1"/>
    </row>
    <row r="15" spans="2:17" x14ac:dyDescent="0.3">
      <c r="B15" s="10" t="s">
        <v>163</v>
      </c>
      <c r="C15" s="61">
        <v>0.25</v>
      </c>
      <c r="D15" s="11" t="s">
        <v>164</v>
      </c>
      <c r="F15" s="159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1"/>
    </row>
    <row r="16" spans="2:17" x14ac:dyDescent="0.3">
      <c r="B16" s="10" t="s">
        <v>165</v>
      </c>
      <c r="C16" s="61">
        <v>0.3</v>
      </c>
      <c r="D16" s="11" t="s">
        <v>164</v>
      </c>
      <c r="F16" s="159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1"/>
    </row>
    <row r="17" spans="2:20" x14ac:dyDescent="0.3">
      <c r="B17" s="10" t="s">
        <v>166</v>
      </c>
      <c r="C17" s="233">
        <v>100000</v>
      </c>
      <c r="D17" s="11"/>
      <c r="F17" s="159"/>
      <c r="G17" s="341"/>
      <c r="H17" s="160"/>
      <c r="I17" s="160"/>
      <c r="J17" s="160"/>
      <c r="K17" s="160"/>
      <c r="L17" s="160"/>
      <c r="M17" s="160"/>
      <c r="N17" s="160"/>
      <c r="O17" s="160"/>
      <c r="P17" s="160"/>
      <c r="Q17" s="161"/>
    </row>
    <row r="18" spans="2:20" x14ac:dyDescent="0.3">
      <c r="B18" s="10" t="s">
        <v>167</v>
      </c>
      <c r="C18" s="61">
        <v>0.1</v>
      </c>
      <c r="D18" s="11" t="s">
        <v>164</v>
      </c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1"/>
    </row>
    <row r="19" spans="2:20" x14ac:dyDescent="0.3">
      <c r="B19" s="10" t="s">
        <v>168</v>
      </c>
      <c r="C19" s="61">
        <v>0.23</v>
      </c>
      <c r="D19" s="11"/>
      <c r="F19" s="159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1"/>
    </row>
    <row r="20" spans="2:20" x14ac:dyDescent="0.3">
      <c r="B20" s="10" t="s">
        <v>169</v>
      </c>
      <c r="C20" s="61">
        <v>7.0000000000000007E-2</v>
      </c>
      <c r="D20" s="11" t="s">
        <v>170</v>
      </c>
      <c r="F20" s="159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  <c r="T20" s="23"/>
    </row>
    <row r="21" spans="2:20" x14ac:dyDescent="0.3">
      <c r="B21" s="10" t="s">
        <v>171</v>
      </c>
      <c r="C21" s="233">
        <v>15000</v>
      </c>
      <c r="D21" s="11"/>
      <c r="F21" s="159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1"/>
      <c r="R21" s="23"/>
      <c r="S21" s="23"/>
    </row>
    <row r="22" spans="2:20" x14ac:dyDescent="0.3">
      <c r="B22" s="10"/>
      <c r="D22" s="236"/>
      <c r="F22" s="159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1"/>
    </row>
    <row r="23" spans="2:20" x14ac:dyDescent="0.3">
      <c r="B23" s="237" t="s">
        <v>181</v>
      </c>
      <c r="D23" s="236"/>
      <c r="F23" s="159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1"/>
    </row>
    <row r="24" spans="2:20" x14ac:dyDescent="0.3">
      <c r="B24" s="238" t="s">
        <v>172</v>
      </c>
      <c r="D24" s="11"/>
      <c r="F24" s="159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1"/>
    </row>
    <row r="25" spans="2:20" x14ac:dyDescent="0.3">
      <c r="B25" s="238" t="s">
        <v>173</v>
      </c>
      <c r="D25" s="11"/>
      <c r="F25" s="159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1"/>
    </row>
    <row r="26" spans="2:20" x14ac:dyDescent="0.3">
      <c r="B26" s="238" t="s">
        <v>174</v>
      </c>
      <c r="D26" s="11"/>
      <c r="F26" s="159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1"/>
    </row>
    <row r="27" spans="2:20" x14ac:dyDescent="0.3">
      <c r="B27" s="238" t="s">
        <v>175</v>
      </c>
      <c r="D27" s="11"/>
      <c r="F27" s="159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1"/>
    </row>
    <row r="28" spans="2:20" x14ac:dyDescent="0.3">
      <c r="B28" s="238" t="s">
        <v>176</v>
      </c>
      <c r="D28" s="11"/>
      <c r="F28" s="159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</row>
    <row r="29" spans="2:20" x14ac:dyDescent="0.3">
      <c r="B29" s="10"/>
      <c r="D29" s="11"/>
      <c r="F29" s="159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</row>
    <row r="30" spans="2:20" x14ac:dyDescent="0.3">
      <c r="B30" s="244" t="s">
        <v>213</v>
      </c>
      <c r="D30" s="11"/>
      <c r="F30" s="159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1"/>
    </row>
    <row r="31" spans="2:20" x14ac:dyDescent="0.3">
      <c r="B31" s="239" t="s">
        <v>177</v>
      </c>
      <c r="D31" s="11"/>
      <c r="F31" s="159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1"/>
    </row>
    <row r="32" spans="2:20" x14ac:dyDescent="0.3">
      <c r="B32" s="239" t="s">
        <v>178</v>
      </c>
      <c r="D32" s="11"/>
      <c r="F32" s="159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1"/>
    </row>
    <row r="33" spans="2:17" x14ac:dyDescent="0.3">
      <c r="B33" s="239" t="s">
        <v>179</v>
      </c>
      <c r="D33" s="11"/>
      <c r="F33" s="159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</row>
    <row r="34" spans="2:17" ht="15" thickBot="1" x14ac:dyDescent="0.35">
      <c r="B34" s="44"/>
      <c r="C34" s="45"/>
      <c r="D34" s="46"/>
      <c r="F34" s="159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</row>
    <row r="35" spans="2:17" x14ac:dyDescent="0.3">
      <c r="F35" s="159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</row>
    <row r="36" spans="2:17" x14ac:dyDescent="0.3">
      <c r="F36" s="159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1"/>
    </row>
    <row r="37" spans="2:17" x14ac:dyDescent="0.3">
      <c r="F37" s="159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1"/>
    </row>
    <row r="38" spans="2:17" x14ac:dyDescent="0.3">
      <c r="F38" s="159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1"/>
    </row>
    <row r="39" spans="2:17" ht="15" thickBot="1" x14ac:dyDescent="0.35">
      <c r="F39" s="162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4"/>
    </row>
    <row r="40" spans="2:17" s="1" customFormat="1" x14ac:dyDescent="0.3"/>
    <row r="41" spans="2:17" s="1" customFormat="1" x14ac:dyDescent="0.3"/>
    <row r="42" spans="2:17" s="1" customFormat="1" x14ac:dyDescent="0.3"/>
    <row r="43" spans="2:17" s="1" customFormat="1" x14ac:dyDescent="0.3"/>
    <row r="44" spans="2:17" s="1" customFormat="1" x14ac:dyDescent="0.3"/>
    <row r="45" spans="2:17" s="1" customFormat="1" x14ac:dyDescent="0.3"/>
    <row r="46" spans="2:17" s="1" customFormat="1" x14ac:dyDescent="0.3"/>
    <row r="47" spans="2:17" s="1" customFormat="1" x14ac:dyDescent="0.3"/>
    <row r="48" spans="2:17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pans="4:5" s="1" customFormat="1" x14ac:dyDescent="0.3">
      <c r="E65" s="240"/>
    </row>
    <row r="66" spans="4:5" s="1" customFormat="1" x14ac:dyDescent="0.3">
      <c r="D66" s="240"/>
    </row>
    <row r="67" spans="4:5" s="1" customFormat="1" x14ac:dyDescent="0.3"/>
    <row r="68" spans="4:5" s="1" customFormat="1" x14ac:dyDescent="0.3"/>
    <row r="69" spans="4:5" s="1" customFormat="1" x14ac:dyDescent="0.3"/>
    <row r="70" spans="4:5" s="1" customFormat="1" x14ac:dyDescent="0.3"/>
    <row r="71" spans="4:5" s="1" customFormat="1" x14ac:dyDescent="0.3"/>
    <row r="72" spans="4:5" s="1" customFormat="1" x14ac:dyDescent="0.3"/>
    <row r="73" spans="4:5" s="1" customFormat="1" x14ac:dyDescent="0.3"/>
    <row r="74" spans="4:5" s="1" customFormat="1" x14ac:dyDescent="0.3"/>
    <row r="75" spans="4:5" s="1" customFormat="1" x14ac:dyDescent="0.3"/>
    <row r="76" spans="4:5" s="1" customFormat="1" x14ac:dyDescent="0.3"/>
    <row r="77" spans="4:5" s="1" customFormat="1" x14ac:dyDescent="0.3"/>
    <row r="78" spans="4:5" s="1" customFormat="1" x14ac:dyDescent="0.3"/>
    <row r="79" spans="4:5" s="1" customFormat="1" x14ac:dyDescent="0.3"/>
    <row r="80" spans="4:5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</sheetData>
  <sheetProtection algorithmName="SHA-512" hashValue="1ck+BO1KfgwG9TI2ztOsHC4eFsFOLVnqIyUYuebQnkQb02gPMQY2hxPlEKgeh/1Y4HfOsA+yvmid1yuwpt5CyQ==" saltValue="f32Oq/mG2qYMc5uOOn0x4w==" spinCount="100000" sheet="1" objects="1" scenarios="1" formatCells="0" formatColumns="0" formatRows="0" insertColumns="0" insertRows="0" sort="0" pivotTables="0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906"/>
  <sheetViews>
    <sheetView showGridLines="0" workbookViewId="0">
      <selection activeCell="B2" sqref="B2"/>
    </sheetView>
  </sheetViews>
  <sheetFormatPr baseColWidth="10" defaultColWidth="9.44140625" defaultRowHeight="14.4" x14ac:dyDescent="0.3"/>
  <cols>
    <col min="1" max="1" width="1" style="1" customWidth="1"/>
    <col min="2" max="2" width="4.5546875" style="1" customWidth="1"/>
    <col min="3" max="3" width="10.44140625" style="1" customWidth="1"/>
    <col min="4" max="4" width="9.44140625" style="1"/>
    <col min="5" max="5" width="4.109375" style="1" customWidth="1"/>
    <col min="6" max="7" width="9.44140625" style="1"/>
    <col min="8" max="8" width="27.44140625" style="1" customWidth="1"/>
    <col min="9" max="9" width="12.5546875" style="1" customWidth="1"/>
    <col min="10" max="10" width="4.6640625" style="1" customWidth="1"/>
    <col min="11" max="11" width="12.44140625" style="115" customWidth="1"/>
    <col min="12" max="12" width="9.44140625" style="115" customWidth="1"/>
    <col min="13" max="17" width="9.44140625" style="115"/>
    <col min="18" max="18" width="8.6640625" style="248" customWidth="1"/>
    <col min="19" max="19" width="2.5546875" style="249" customWidth="1"/>
    <col min="20" max="83" width="9.44140625" style="1"/>
    <col min="84" max="16384" width="9.44140625" style="115"/>
  </cols>
  <sheetData>
    <row r="1" spans="1:19" s="1" customFormat="1" ht="6" customHeight="1" thickBot="1" x14ac:dyDescent="0.35">
      <c r="R1" s="248"/>
      <c r="S1" s="249"/>
    </row>
    <row r="2" spans="1:19" ht="16.2" thickBot="1" x14ac:dyDescent="0.35">
      <c r="B2" s="229" t="s">
        <v>276</v>
      </c>
      <c r="C2" s="142"/>
      <c r="D2" s="142"/>
      <c r="E2" s="142"/>
      <c r="F2" s="142"/>
      <c r="G2" s="142"/>
      <c r="H2" s="376"/>
      <c r="I2" s="379" t="s">
        <v>200</v>
      </c>
      <c r="K2" s="166" t="s">
        <v>275</v>
      </c>
      <c r="L2" s="116"/>
      <c r="M2" s="116"/>
      <c r="N2" s="116"/>
      <c r="O2" s="116"/>
      <c r="P2" s="116"/>
      <c r="Q2" s="241" t="s">
        <v>200</v>
      </c>
    </row>
    <row r="3" spans="1:19" ht="15.6" x14ac:dyDescent="0.3">
      <c r="B3" s="242"/>
      <c r="C3" s="8"/>
      <c r="D3" s="8"/>
      <c r="E3" s="8"/>
      <c r="F3" s="8"/>
      <c r="G3" s="8"/>
      <c r="H3" s="377"/>
      <c r="I3" s="243"/>
      <c r="K3" s="156"/>
      <c r="L3" s="157"/>
      <c r="M3" s="157"/>
      <c r="N3" s="157"/>
      <c r="O3" s="157"/>
      <c r="P3" s="157"/>
      <c r="Q3" s="158"/>
    </row>
    <row r="4" spans="1:19" x14ac:dyDescent="0.3">
      <c r="B4" s="10" t="s">
        <v>201</v>
      </c>
      <c r="I4" s="11"/>
      <c r="K4" s="159"/>
      <c r="L4" s="160"/>
      <c r="M4" s="160"/>
      <c r="N4" s="160"/>
      <c r="O4" s="160"/>
      <c r="P4" s="160"/>
      <c r="Q4" s="161"/>
    </row>
    <row r="5" spans="1:19" x14ac:dyDescent="0.3">
      <c r="B5" s="10" t="s">
        <v>202</v>
      </c>
      <c r="I5" s="11"/>
      <c r="K5" s="159"/>
      <c r="L5" s="160"/>
      <c r="M5" s="160"/>
      <c r="N5" s="160"/>
      <c r="O5" s="160"/>
      <c r="P5" s="160"/>
      <c r="Q5" s="161"/>
    </row>
    <row r="6" spans="1:19" x14ac:dyDescent="0.3">
      <c r="B6" s="10"/>
      <c r="C6" s="1" t="s">
        <v>203</v>
      </c>
      <c r="D6" s="61">
        <v>0.09</v>
      </c>
      <c r="E6" s="1" t="s">
        <v>204</v>
      </c>
      <c r="F6" s="1" t="s">
        <v>205</v>
      </c>
      <c r="I6" s="11"/>
      <c r="K6" s="159"/>
      <c r="L6" s="160"/>
      <c r="M6" s="160"/>
      <c r="N6" s="160"/>
      <c r="O6" s="160"/>
      <c r="P6" s="160"/>
      <c r="Q6" s="161"/>
    </row>
    <row r="7" spans="1:19" x14ac:dyDescent="0.3">
      <c r="B7" s="10"/>
      <c r="C7" s="1" t="s">
        <v>206</v>
      </c>
      <c r="D7" s="14">
        <v>200000</v>
      </c>
      <c r="E7" s="1" t="s">
        <v>159</v>
      </c>
      <c r="I7" s="11"/>
      <c r="K7" s="159"/>
      <c r="L7" s="251"/>
      <c r="M7" s="160"/>
      <c r="N7" s="160"/>
      <c r="O7" s="160"/>
      <c r="P7" s="160"/>
      <c r="Q7" s="161"/>
    </row>
    <row r="8" spans="1:19" x14ac:dyDescent="0.3">
      <c r="B8" s="10"/>
      <c r="C8" s="1" t="s">
        <v>207</v>
      </c>
      <c r="D8" s="61">
        <v>1</v>
      </c>
      <c r="E8" s="1" t="s">
        <v>208</v>
      </c>
      <c r="I8" s="11"/>
      <c r="K8" s="159"/>
      <c r="L8" s="160"/>
      <c r="M8" s="160"/>
      <c r="N8" s="160"/>
      <c r="O8" s="160"/>
      <c r="P8" s="160"/>
      <c r="Q8" s="161"/>
    </row>
    <row r="9" spans="1:19" x14ac:dyDescent="0.3">
      <c r="B9" s="10"/>
      <c r="C9" s="1" t="s">
        <v>209</v>
      </c>
      <c r="D9" s="61">
        <v>0.03</v>
      </c>
      <c r="E9" s="1" t="s">
        <v>210</v>
      </c>
      <c r="I9" s="11"/>
      <c r="K9" s="159"/>
      <c r="L9" s="160"/>
      <c r="M9" s="160"/>
      <c r="N9" s="160"/>
      <c r="O9" s="160"/>
      <c r="P9" s="160"/>
      <c r="Q9" s="161"/>
    </row>
    <row r="10" spans="1:19" x14ac:dyDescent="0.3">
      <c r="B10" s="10"/>
      <c r="D10" s="1" t="s">
        <v>211</v>
      </c>
      <c r="E10" s="61"/>
      <c r="I10" s="11"/>
      <c r="K10" s="159"/>
      <c r="L10" s="160"/>
      <c r="M10" s="160"/>
      <c r="N10" s="160"/>
      <c r="O10" s="160"/>
      <c r="P10" s="160"/>
      <c r="Q10" s="161"/>
    </row>
    <row r="11" spans="1:19" x14ac:dyDescent="0.3">
      <c r="B11" s="10"/>
      <c r="C11" s="34"/>
      <c r="D11" s="61" t="s">
        <v>212</v>
      </c>
      <c r="I11" s="11"/>
      <c r="K11" s="159"/>
      <c r="L11" s="160"/>
      <c r="M11" s="160"/>
      <c r="N11" s="160"/>
      <c r="O11" s="160"/>
      <c r="P11" s="160"/>
      <c r="Q11" s="161"/>
    </row>
    <row r="12" spans="1:19" x14ac:dyDescent="0.3">
      <c r="B12" s="10"/>
      <c r="I12" s="11"/>
      <c r="K12" s="159"/>
      <c r="L12" s="160"/>
      <c r="M12" s="160"/>
      <c r="N12" s="160"/>
      <c r="O12" s="160"/>
      <c r="P12" s="160"/>
      <c r="Q12" s="161"/>
    </row>
    <row r="13" spans="1:19" x14ac:dyDescent="0.3">
      <c r="B13" s="244" t="s">
        <v>213</v>
      </c>
      <c r="I13" s="11"/>
      <c r="K13" s="159"/>
      <c r="L13" s="160"/>
      <c r="M13" s="160"/>
      <c r="N13" s="160"/>
      <c r="O13" s="160"/>
      <c r="P13" s="160"/>
      <c r="Q13" s="161"/>
    </row>
    <row r="14" spans="1:19" x14ac:dyDescent="0.3">
      <c r="B14" s="244"/>
      <c r="I14" s="11"/>
      <c r="K14" s="159"/>
      <c r="L14" s="160"/>
      <c r="M14" s="160"/>
      <c r="N14" s="160"/>
      <c r="O14" s="160"/>
      <c r="P14" s="160"/>
      <c r="Q14" s="161"/>
    </row>
    <row r="15" spans="1:19" x14ac:dyDescent="0.3">
      <c r="A15" s="245"/>
      <c r="B15" s="342" t="s">
        <v>277</v>
      </c>
      <c r="C15" s="1" t="s">
        <v>214</v>
      </c>
      <c r="I15" s="378" t="s">
        <v>325</v>
      </c>
      <c r="K15" s="159"/>
      <c r="L15" s="160"/>
      <c r="M15" s="160"/>
      <c r="N15" s="160"/>
      <c r="O15" s="160"/>
      <c r="P15" s="160"/>
      <c r="Q15" s="161"/>
    </row>
    <row r="16" spans="1:19" x14ac:dyDescent="0.3">
      <c r="A16" s="245"/>
      <c r="B16" s="246"/>
      <c r="I16" s="378"/>
      <c r="K16" s="159"/>
      <c r="L16" s="160"/>
      <c r="M16" s="160"/>
      <c r="N16" s="160"/>
      <c r="O16" s="160"/>
      <c r="P16" s="160"/>
      <c r="Q16" s="161"/>
    </row>
    <row r="17" spans="1:19" x14ac:dyDescent="0.3">
      <c r="A17" s="245"/>
      <c r="B17" s="342" t="s">
        <v>278</v>
      </c>
      <c r="C17" s="1" t="s">
        <v>215</v>
      </c>
      <c r="I17" s="378"/>
      <c r="K17" s="159"/>
      <c r="L17" s="160"/>
      <c r="M17" s="160"/>
      <c r="N17" s="160"/>
      <c r="O17" s="160"/>
      <c r="P17" s="160"/>
      <c r="Q17" s="161"/>
    </row>
    <row r="18" spans="1:19" x14ac:dyDescent="0.3">
      <c r="A18" s="245"/>
      <c r="B18" s="246"/>
      <c r="C18" s="1" t="s">
        <v>216</v>
      </c>
      <c r="I18" s="378" t="s">
        <v>325</v>
      </c>
      <c r="K18" s="159"/>
      <c r="L18" s="160"/>
      <c r="M18" s="160"/>
      <c r="N18" s="160"/>
      <c r="O18" s="160"/>
      <c r="P18" s="160"/>
      <c r="Q18" s="161"/>
    </row>
    <row r="19" spans="1:19" x14ac:dyDescent="0.3">
      <c r="A19" s="245"/>
      <c r="B19" s="246"/>
      <c r="I19" s="378"/>
      <c r="K19" s="159"/>
      <c r="L19" s="160"/>
      <c r="M19" s="160"/>
      <c r="N19" s="160"/>
      <c r="O19" s="160"/>
      <c r="P19" s="160"/>
      <c r="Q19" s="161"/>
    </row>
    <row r="20" spans="1:19" x14ac:dyDescent="0.3">
      <c r="A20" s="245"/>
      <c r="B20" s="342" t="s">
        <v>279</v>
      </c>
      <c r="C20" s="1" t="s">
        <v>217</v>
      </c>
      <c r="I20" s="378"/>
      <c r="K20" s="159"/>
      <c r="L20" s="160"/>
      <c r="M20" s="160"/>
      <c r="N20" s="160"/>
      <c r="O20" s="160"/>
      <c r="P20" s="160"/>
      <c r="Q20" s="161"/>
    </row>
    <row r="21" spans="1:19" x14ac:dyDescent="0.3">
      <c r="A21" s="245"/>
      <c r="B21" s="246"/>
      <c r="C21" s="1" t="s">
        <v>218</v>
      </c>
      <c r="I21" s="378"/>
      <c r="K21" s="159"/>
      <c r="L21" s="160"/>
      <c r="M21" s="160"/>
      <c r="N21" s="160"/>
      <c r="O21" s="160"/>
      <c r="P21" s="160"/>
      <c r="Q21" s="161"/>
    </row>
    <row r="22" spans="1:19" x14ac:dyDescent="0.3">
      <c r="A22" s="245"/>
      <c r="B22" s="246"/>
      <c r="C22" s="1" t="s">
        <v>219</v>
      </c>
      <c r="I22" s="378" t="s">
        <v>322</v>
      </c>
      <c r="K22" s="159"/>
      <c r="L22" s="160"/>
      <c r="M22" s="160"/>
      <c r="N22" s="160"/>
      <c r="O22" s="160"/>
      <c r="P22" s="160"/>
      <c r="Q22" s="161"/>
    </row>
    <row r="23" spans="1:19" ht="15" thickBot="1" x14ac:dyDescent="0.35">
      <c r="A23" s="245"/>
      <c r="B23" s="247"/>
      <c r="C23" s="45"/>
      <c r="D23" s="45"/>
      <c r="E23" s="45"/>
      <c r="F23" s="45"/>
      <c r="G23" s="45"/>
      <c r="H23" s="45"/>
      <c r="I23" s="46"/>
      <c r="K23" s="159"/>
      <c r="L23" s="160"/>
      <c r="M23" s="160"/>
      <c r="N23" s="160"/>
      <c r="O23" s="160"/>
      <c r="P23" s="160"/>
      <c r="Q23" s="161"/>
    </row>
    <row r="24" spans="1:19" x14ac:dyDescent="0.3">
      <c r="A24" s="245"/>
      <c r="B24" s="245"/>
      <c r="K24" s="159"/>
      <c r="L24" s="160"/>
      <c r="M24" s="160"/>
      <c r="N24" s="160"/>
      <c r="O24" s="160"/>
      <c r="P24" s="160"/>
      <c r="Q24" s="161"/>
    </row>
    <row r="25" spans="1:19" x14ac:dyDescent="0.3">
      <c r="A25" s="245"/>
      <c r="B25" s="245"/>
      <c r="K25" s="159"/>
      <c r="L25" s="160"/>
      <c r="M25" s="160"/>
      <c r="N25" s="160"/>
      <c r="O25" s="160"/>
      <c r="P25" s="160"/>
      <c r="Q25" s="161"/>
    </row>
    <row r="26" spans="1:19" x14ac:dyDescent="0.3">
      <c r="A26" s="245"/>
      <c r="B26" s="245"/>
      <c r="K26" s="159"/>
      <c r="L26" s="160"/>
      <c r="M26" s="160"/>
      <c r="N26" s="160"/>
      <c r="O26" s="160"/>
      <c r="P26" s="160"/>
      <c r="Q26" s="161"/>
    </row>
    <row r="27" spans="1:19" x14ac:dyDescent="0.3">
      <c r="B27" s="245"/>
      <c r="K27" s="159"/>
      <c r="L27" s="160"/>
      <c r="M27" s="160"/>
      <c r="N27" s="160"/>
      <c r="O27" s="160"/>
      <c r="P27" s="160"/>
      <c r="Q27" s="161"/>
    </row>
    <row r="28" spans="1:19" x14ac:dyDescent="0.3">
      <c r="K28" s="159"/>
      <c r="L28" s="160"/>
      <c r="M28" s="160"/>
      <c r="N28" s="160"/>
      <c r="O28" s="160"/>
      <c r="P28" s="160"/>
      <c r="Q28" s="161"/>
    </row>
    <row r="29" spans="1:19" x14ac:dyDescent="0.3">
      <c r="K29" s="159"/>
      <c r="L29" s="160"/>
      <c r="M29" s="160"/>
      <c r="N29" s="160"/>
      <c r="O29" s="160"/>
      <c r="P29" s="160"/>
      <c r="Q29" s="161"/>
    </row>
    <row r="30" spans="1:19" x14ac:dyDescent="0.3">
      <c r="K30" s="159"/>
      <c r="L30" s="160"/>
      <c r="M30" s="160"/>
      <c r="N30" s="160"/>
      <c r="O30" s="160"/>
      <c r="P30" s="160"/>
      <c r="Q30" s="161"/>
    </row>
    <row r="31" spans="1:19" ht="15" thickBot="1" x14ac:dyDescent="0.35">
      <c r="K31" s="162"/>
      <c r="L31" s="163"/>
      <c r="M31" s="163"/>
      <c r="N31" s="163"/>
      <c r="O31" s="163"/>
      <c r="P31" s="163"/>
      <c r="Q31" s="164"/>
      <c r="R31" s="112"/>
      <c r="S31" s="250"/>
    </row>
    <row r="32" spans="1:19" s="1" customFormat="1" x14ac:dyDescent="0.3">
      <c r="R32" s="248"/>
      <c r="S32" s="249"/>
    </row>
    <row r="33" spans="18:19" s="1" customFormat="1" x14ac:dyDescent="0.3">
      <c r="R33" s="248"/>
      <c r="S33" s="249"/>
    </row>
    <row r="34" spans="18:19" s="1" customFormat="1" x14ac:dyDescent="0.3">
      <c r="R34" s="248"/>
      <c r="S34" s="249"/>
    </row>
    <row r="35" spans="18:19" s="1" customFormat="1" x14ac:dyDescent="0.3">
      <c r="R35" s="248"/>
      <c r="S35" s="249"/>
    </row>
    <row r="36" spans="18:19" s="1" customFormat="1" x14ac:dyDescent="0.3">
      <c r="R36" s="248"/>
      <c r="S36" s="249"/>
    </row>
    <row r="37" spans="18:19" s="1" customFormat="1" x14ac:dyDescent="0.3">
      <c r="R37" s="248"/>
      <c r="S37" s="249"/>
    </row>
    <row r="38" spans="18:19" s="1" customFormat="1" x14ac:dyDescent="0.3">
      <c r="R38" s="248"/>
      <c r="S38" s="249"/>
    </row>
    <row r="39" spans="18:19" s="1" customFormat="1" x14ac:dyDescent="0.3">
      <c r="R39" s="248"/>
      <c r="S39" s="249"/>
    </row>
    <row r="40" spans="18:19" s="1" customFormat="1" x14ac:dyDescent="0.3">
      <c r="R40" s="248"/>
      <c r="S40" s="249"/>
    </row>
    <row r="41" spans="18:19" s="1" customFormat="1" x14ac:dyDescent="0.3">
      <c r="R41" s="248"/>
      <c r="S41" s="249"/>
    </row>
    <row r="42" spans="18:19" s="1" customFormat="1" x14ac:dyDescent="0.3">
      <c r="R42" s="248"/>
      <c r="S42" s="249"/>
    </row>
    <row r="43" spans="18:19" s="1" customFormat="1" x14ac:dyDescent="0.3">
      <c r="R43" s="248"/>
      <c r="S43" s="249"/>
    </row>
    <row r="44" spans="18:19" s="1" customFormat="1" x14ac:dyDescent="0.3">
      <c r="R44" s="248"/>
      <c r="S44" s="249"/>
    </row>
    <row r="45" spans="18:19" s="1" customFormat="1" x14ac:dyDescent="0.3">
      <c r="R45" s="248"/>
      <c r="S45" s="249"/>
    </row>
    <row r="46" spans="18:19" s="1" customFormat="1" x14ac:dyDescent="0.3">
      <c r="R46" s="248"/>
      <c r="S46" s="249"/>
    </row>
    <row r="47" spans="18:19" s="1" customFormat="1" x14ac:dyDescent="0.3">
      <c r="R47" s="248"/>
      <c r="S47" s="249"/>
    </row>
    <row r="48" spans="18:19" s="1" customFormat="1" x14ac:dyDescent="0.3">
      <c r="R48" s="248"/>
      <c r="S48" s="249"/>
    </row>
    <row r="49" spans="18:19" s="1" customFormat="1" x14ac:dyDescent="0.3">
      <c r="R49" s="248"/>
      <c r="S49" s="249"/>
    </row>
    <row r="50" spans="18:19" s="1" customFormat="1" x14ac:dyDescent="0.3">
      <c r="R50" s="248"/>
      <c r="S50" s="249"/>
    </row>
    <row r="51" spans="18:19" s="1" customFormat="1" x14ac:dyDescent="0.3">
      <c r="R51" s="248"/>
      <c r="S51" s="249"/>
    </row>
    <row r="52" spans="18:19" s="1" customFormat="1" x14ac:dyDescent="0.3">
      <c r="R52" s="248"/>
      <c r="S52" s="249"/>
    </row>
    <row r="53" spans="18:19" s="1" customFormat="1" x14ac:dyDescent="0.3">
      <c r="R53" s="248"/>
      <c r="S53" s="249"/>
    </row>
    <row r="54" spans="18:19" s="1" customFormat="1" x14ac:dyDescent="0.3">
      <c r="R54" s="248"/>
      <c r="S54" s="249"/>
    </row>
    <row r="55" spans="18:19" s="1" customFormat="1" x14ac:dyDescent="0.3">
      <c r="R55" s="248"/>
      <c r="S55" s="249"/>
    </row>
    <row r="56" spans="18:19" s="1" customFormat="1" x14ac:dyDescent="0.3">
      <c r="R56" s="248"/>
      <c r="S56" s="249"/>
    </row>
    <row r="57" spans="18:19" s="1" customFormat="1" x14ac:dyDescent="0.3">
      <c r="R57" s="248"/>
      <c r="S57" s="249"/>
    </row>
    <row r="58" spans="18:19" s="1" customFormat="1" x14ac:dyDescent="0.3">
      <c r="R58" s="248"/>
      <c r="S58" s="249"/>
    </row>
    <row r="59" spans="18:19" s="1" customFormat="1" x14ac:dyDescent="0.3">
      <c r="R59" s="248"/>
      <c r="S59" s="249"/>
    </row>
    <row r="60" spans="18:19" s="1" customFormat="1" x14ac:dyDescent="0.3">
      <c r="R60" s="248"/>
      <c r="S60" s="249"/>
    </row>
    <row r="61" spans="18:19" s="1" customFormat="1" x14ac:dyDescent="0.3">
      <c r="R61" s="248"/>
      <c r="S61" s="249"/>
    </row>
    <row r="62" spans="18:19" s="1" customFormat="1" x14ac:dyDescent="0.3">
      <c r="R62" s="248"/>
      <c r="S62" s="249"/>
    </row>
    <row r="63" spans="18:19" s="1" customFormat="1" x14ac:dyDescent="0.3">
      <c r="R63" s="248"/>
      <c r="S63" s="249"/>
    </row>
    <row r="64" spans="18:19" s="1" customFormat="1" x14ac:dyDescent="0.3">
      <c r="R64" s="248"/>
      <c r="S64" s="249"/>
    </row>
    <row r="65" spans="18:19" s="1" customFormat="1" x14ac:dyDescent="0.3">
      <c r="R65" s="248"/>
      <c r="S65" s="249"/>
    </row>
    <row r="66" spans="18:19" s="1" customFormat="1" x14ac:dyDescent="0.3">
      <c r="R66" s="248"/>
      <c r="S66" s="249"/>
    </row>
    <row r="67" spans="18:19" s="1" customFormat="1" x14ac:dyDescent="0.3">
      <c r="R67" s="248"/>
      <c r="S67" s="249"/>
    </row>
    <row r="68" spans="18:19" s="1" customFormat="1" x14ac:dyDescent="0.3">
      <c r="R68" s="248"/>
      <c r="S68" s="249"/>
    </row>
    <row r="69" spans="18:19" s="1" customFormat="1" x14ac:dyDescent="0.3">
      <c r="R69" s="248"/>
      <c r="S69" s="249"/>
    </row>
    <row r="70" spans="18:19" s="1" customFormat="1" x14ac:dyDescent="0.3">
      <c r="R70" s="248"/>
      <c r="S70" s="249"/>
    </row>
    <row r="71" spans="18:19" s="1" customFormat="1" x14ac:dyDescent="0.3">
      <c r="R71" s="248"/>
      <c r="S71" s="249"/>
    </row>
    <row r="72" spans="18:19" s="1" customFormat="1" x14ac:dyDescent="0.3">
      <c r="R72" s="248"/>
      <c r="S72" s="249"/>
    </row>
    <row r="73" spans="18:19" s="1" customFormat="1" x14ac:dyDescent="0.3">
      <c r="R73" s="248"/>
      <c r="S73" s="249"/>
    </row>
    <row r="74" spans="18:19" s="1" customFormat="1" x14ac:dyDescent="0.3">
      <c r="R74" s="248"/>
      <c r="S74" s="249"/>
    </row>
    <row r="75" spans="18:19" s="1" customFormat="1" x14ac:dyDescent="0.3">
      <c r="R75" s="248"/>
      <c r="S75" s="249"/>
    </row>
    <row r="76" spans="18:19" s="1" customFormat="1" x14ac:dyDescent="0.3">
      <c r="R76" s="248"/>
      <c r="S76" s="249"/>
    </row>
    <row r="77" spans="18:19" s="1" customFormat="1" x14ac:dyDescent="0.3">
      <c r="R77" s="248"/>
      <c r="S77" s="249"/>
    </row>
    <row r="78" spans="18:19" s="1" customFormat="1" x14ac:dyDescent="0.3">
      <c r="R78" s="248"/>
      <c r="S78" s="249"/>
    </row>
    <row r="79" spans="18:19" s="1" customFormat="1" x14ac:dyDescent="0.3">
      <c r="R79" s="248"/>
      <c r="S79" s="249"/>
    </row>
    <row r="80" spans="18:19" s="1" customFormat="1" x14ac:dyDescent="0.3">
      <c r="R80" s="248"/>
      <c r="S80" s="249"/>
    </row>
    <row r="81" spans="18:19" s="1" customFormat="1" x14ac:dyDescent="0.3">
      <c r="R81" s="248"/>
      <c r="S81" s="249"/>
    </row>
    <row r="82" spans="18:19" s="1" customFormat="1" x14ac:dyDescent="0.3">
      <c r="R82" s="248"/>
      <c r="S82" s="249"/>
    </row>
    <row r="83" spans="18:19" s="1" customFormat="1" x14ac:dyDescent="0.3">
      <c r="R83" s="248"/>
      <c r="S83" s="249"/>
    </row>
    <row r="84" spans="18:19" s="1" customFormat="1" x14ac:dyDescent="0.3">
      <c r="R84" s="248"/>
      <c r="S84" s="249"/>
    </row>
    <row r="85" spans="18:19" s="1" customFormat="1" x14ac:dyDescent="0.3">
      <c r="R85" s="248"/>
      <c r="S85" s="249"/>
    </row>
    <row r="86" spans="18:19" s="1" customFormat="1" x14ac:dyDescent="0.3">
      <c r="R86" s="248"/>
      <c r="S86" s="249"/>
    </row>
    <row r="87" spans="18:19" s="1" customFormat="1" x14ac:dyDescent="0.3">
      <c r="R87" s="248"/>
      <c r="S87" s="249"/>
    </row>
    <row r="88" spans="18:19" s="1" customFormat="1" x14ac:dyDescent="0.3">
      <c r="R88" s="248"/>
      <c r="S88" s="249"/>
    </row>
    <row r="89" spans="18:19" s="1" customFormat="1" x14ac:dyDescent="0.3">
      <c r="R89" s="248"/>
      <c r="S89" s="249"/>
    </row>
    <row r="90" spans="18:19" s="1" customFormat="1" x14ac:dyDescent="0.3">
      <c r="R90" s="248"/>
      <c r="S90" s="249"/>
    </row>
    <row r="91" spans="18:19" s="1" customFormat="1" x14ac:dyDescent="0.3">
      <c r="R91" s="248"/>
      <c r="S91" s="249"/>
    </row>
    <row r="92" spans="18:19" s="1" customFormat="1" x14ac:dyDescent="0.3">
      <c r="R92" s="248"/>
      <c r="S92" s="249"/>
    </row>
    <row r="93" spans="18:19" s="1" customFormat="1" x14ac:dyDescent="0.3">
      <c r="R93" s="248"/>
      <c r="S93" s="249"/>
    </row>
    <row r="94" spans="18:19" s="1" customFormat="1" x14ac:dyDescent="0.3">
      <c r="R94" s="248"/>
      <c r="S94" s="249"/>
    </row>
    <row r="95" spans="18:19" s="1" customFormat="1" x14ac:dyDescent="0.3">
      <c r="R95" s="248"/>
      <c r="S95" s="249"/>
    </row>
    <row r="96" spans="18:19" s="1" customFormat="1" x14ac:dyDescent="0.3">
      <c r="R96" s="248"/>
      <c r="S96" s="249"/>
    </row>
    <row r="97" spans="18:19" s="1" customFormat="1" x14ac:dyDescent="0.3">
      <c r="R97" s="248"/>
      <c r="S97" s="249"/>
    </row>
    <row r="98" spans="18:19" s="1" customFormat="1" x14ac:dyDescent="0.3">
      <c r="R98" s="248"/>
      <c r="S98" s="249"/>
    </row>
    <row r="99" spans="18:19" s="1" customFormat="1" x14ac:dyDescent="0.3">
      <c r="R99" s="248"/>
      <c r="S99" s="249"/>
    </row>
    <row r="100" spans="18:19" s="1" customFormat="1" x14ac:dyDescent="0.3">
      <c r="R100" s="248"/>
      <c r="S100" s="249"/>
    </row>
    <row r="101" spans="18:19" s="1" customFormat="1" x14ac:dyDescent="0.3">
      <c r="R101" s="248"/>
      <c r="S101" s="249"/>
    </row>
    <row r="102" spans="18:19" s="1" customFormat="1" x14ac:dyDescent="0.3">
      <c r="R102" s="248"/>
      <c r="S102" s="249"/>
    </row>
    <row r="103" spans="18:19" s="1" customFormat="1" x14ac:dyDescent="0.3">
      <c r="R103" s="248"/>
      <c r="S103" s="249"/>
    </row>
    <row r="104" spans="18:19" s="1" customFormat="1" x14ac:dyDescent="0.3">
      <c r="R104" s="248"/>
      <c r="S104" s="249"/>
    </row>
    <row r="105" spans="18:19" s="1" customFormat="1" x14ac:dyDescent="0.3">
      <c r="R105" s="248"/>
      <c r="S105" s="249"/>
    </row>
    <row r="106" spans="18:19" s="1" customFormat="1" x14ac:dyDescent="0.3">
      <c r="R106" s="248"/>
      <c r="S106" s="249"/>
    </row>
    <row r="107" spans="18:19" s="1" customFormat="1" x14ac:dyDescent="0.3">
      <c r="R107" s="248"/>
      <c r="S107" s="249"/>
    </row>
    <row r="108" spans="18:19" s="1" customFormat="1" x14ac:dyDescent="0.3">
      <c r="R108" s="248"/>
      <c r="S108" s="249"/>
    </row>
    <row r="109" spans="18:19" s="1" customFormat="1" x14ac:dyDescent="0.3">
      <c r="R109" s="248"/>
      <c r="S109" s="249"/>
    </row>
    <row r="110" spans="18:19" s="1" customFormat="1" x14ac:dyDescent="0.3">
      <c r="R110" s="248"/>
      <c r="S110" s="249"/>
    </row>
    <row r="111" spans="18:19" s="1" customFormat="1" x14ac:dyDescent="0.3">
      <c r="R111" s="248"/>
      <c r="S111" s="249"/>
    </row>
    <row r="112" spans="18:19" s="1" customFormat="1" x14ac:dyDescent="0.3">
      <c r="R112" s="248"/>
      <c r="S112" s="249"/>
    </row>
    <row r="113" spans="18:19" s="1" customFormat="1" x14ac:dyDescent="0.3">
      <c r="R113" s="248"/>
      <c r="S113" s="249"/>
    </row>
    <row r="114" spans="18:19" s="1" customFormat="1" x14ac:dyDescent="0.3">
      <c r="R114" s="248"/>
      <c r="S114" s="249"/>
    </row>
    <row r="115" spans="18:19" s="1" customFormat="1" x14ac:dyDescent="0.3">
      <c r="R115" s="248"/>
      <c r="S115" s="249"/>
    </row>
    <row r="116" spans="18:19" s="1" customFormat="1" x14ac:dyDescent="0.3">
      <c r="R116" s="248"/>
      <c r="S116" s="249"/>
    </row>
    <row r="117" spans="18:19" s="1" customFormat="1" x14ac:dyDescent="0.3">
      <c r="R117" s="248"/>
      <c r="S117" s="249"/>
    </row>
    <row r="118" spans="18:19" s="1" customFormat="1" x14ac:dyDescent="0.3">
      <c r="R118" s="248"/>
      <c r="S118" s="249"/>
    </row>
    <row r="119" spans="18:19" s="1" customFormat="1" x14ac:dyDescent="0.3">
      <c r="R119" s="248"/>
      <c r="S119" s="249"/>
    </row>
    <row r="120" spans="18:19" s="1" customFormat="1" x14ac:dyDescent="0.3">
      <c r="R120" s="248"/>
      <c r="S120" s="249"/>
    </row>
    <row r="121" spans="18:19" s="1" customFormat="1" x14ac:dyDescent="0.3">
      <c r="R121" s="248"/>
      <c r="S121" s="249"/>
    </row>
    <row r="122" spans="18:19" s="1" customFormat="1" x14ac:dyDescent="0.3">
      <c r="R122" s="248"/>
      <c r="S122" s="249"/>
    </row>
    <row r="123" spans="18:19" s="1" customFormat="1" x14ac:dyDescent="0.3">
      <c r="R123" s="248"/>
      <c r="S123" s="249"/>
    </row>
    <row r="124" spans="18:19" s="1" customFormat="1" x14ac:dyDescent="0.3">
      <c r="R124" s="248"/>
      <c r="S124" s="249"/>
    </row>
    <row r="125" spans="18:19" s="1" customFormat="1" x14ac:dyDescent="0.3">
      <c r="R125" s="248"/>
      <c r="S125" s="249"/>
    </row>
    <row r="126" spans="18:19" s="1" customFormat="1" x14ac:dyDescent="0.3">
      <c r="R126" s="248"/>
      <c r="S126" s="249"/>
    </row>
    <row r="127" spans="18:19" s="1" customFormat="1" x14ac:dyDescent="0.3">
      <c r="R127" s="248"/>
      <c r="S127" s="249"/>
    </row>
    <row r="128" spans="18:19" s="1" customFormat="1" x14ac:dyDescent="0.3">
      <c r="R128" s="248"/>
      <c r="S128" s="249"/>
    </row>
    <row r="129" spans="18:19" s="1" customFormat="1" x14ac:dyDescent="0.3">
      <c r="R129" s="248"/>
      <c r="S129" s="249"/>
    </row>
    <row r="130" spans="18:19" s="1" customFormat="1" x14ac:dyDescent="0.3">
      <c r="R130" s="248"/>
      <c r="S130" s="249"/>
    </row>
    <row r="131" spans="18:19" s="1" customFormat="1" x14ac:dyDescent="0.3">
      <c r="R131" s="248"/>
      <c r="S131" s="249"/>
    </row>
    <row r="132" spans="18:19" s="1" customFormat="1" x14ac:dyDescent="0.3">
      <c r="R132" s="248"/>
      <c r="S132" s="249"/>
    </row>
    <row r="133" spans="18:19" s="1" customFormat="1" x14ac:dyDescent="0.3">
      <c r="R133" s="248"/>
      <c r="S133" s="249"/>
    </row>
    <row r="134" spans="18:19" s="1" customFormat="1" x14ac:dyDescent="0.3">
      <c r="R134" s="248"/>
      <c r="S134" s="249"/>
    </row>
    <row r="135" spans="18:19" s="1" customFormat="1" x14ac:dyDescent="0.3">
      <c r="R135" s="248"/>
      <c r="S135" s="249"/>
    </row>
    <row r="136" spans="18:19" s="1" customFormat="1" x14ac:dyDescent="0.3">
      <c r="R136" s="248"/>
      <c r="S136" s="249"/>
    </row>
    <row r="137" spans="18:19" s="1" customFormat="1" x14ac:dyDescent="0.3">
      <c r="R137" s="248"/>
      <c r="S137" s="249"/>
    </row>
    <row r="138" spans="18:19" s="1" customFormat="1" x14ac:dyDescent="0.3">
      <c r="R138" s="248"/>
      <c r="S138" s="249"/>
    </row>
    <row r="139" spans="18:19" s="1" customFormat="1" x14ac:dyDescent="0.3">
      <c r="R139" s="248"/>
      <c r="S139" s="249"/>
    </row>
    <row r="140" spans="18:19" s="1" customFormat="1" x14ac:dyDescent="0.3">
      <c r="R140" s="248"/>
      <c r="S140" s="249"/>
    </row>
    <row r="141" spans="18:19" s="1" customFormat="1" x14ac:dyDescent="0.3">
      <c r="R141" s="248"/>
      <c r="S141" s="249"/>
    </row>
    <row r="142" spans="18:19" s="1" customFormat="1" x14ac:dyDescent="0.3">
      <c r="R142" s="248"/>
      <c r="S142" s="249"/>
    </row>
    <row r="143" spans="18:19" s="1" customFormat="1" x14ac:dyDescent="0.3">
      <c r="R143" s="248"/>
      <c r="S143" s="249"/>
    </row>
    <row r="144" spans="18:19" s="1" customFormat="1" x14ac:dyDescent="0.3">
      <c r="R144" s="248"/>
      <c r="S144" s="249"/>
    </row>
    <row r="145" spans="18:19" s="1" customFormat="1" x14ac:dyDescent="0.3">
      <c r="R145" s="248"/>
      <c r="S145" s="249"/>
    </row>
    <row r="146" spans="18:19" s="1" customFormat="1" x14ac:dyDescent="0.3">
      <c r="R146" s="248"/>
      <c r="S146" s="249"/>
    </row>
    <row r="147" spans="18:19" s="1" customFormat="1" x14ac:dyDescent="0.3">
      <c r="R147" s="248"/>
      <c r="S147" s="249"/>
    </row>
    <row r="148" spans="18:19" s="1" customFormat="1" x14ac:dyDescent="0.3">
      <c r="R148" s="248"/>
      <c r="S148" s="249"/>
    </row>
    <row r="149" spans="18:19" s="1" customFormat="1" x14ac:dyDescent="0.3">
      <c r="R149" s="248"/>
      <c r="S149" s="249"/>
    </row>
    <row r="150" spans="18:19" s="1" customFormat="1" x14ac:dyDescent="0.3">
      <c r="R150" s="248"/>
      <c r="S150" s="249"/>
    </row>
    <row r="151" spans="18:19" s="1" customFormat="1" x14ac:dyDescent="0.3">
      <c r="R151" s="248"/>
      <c r="S151" s="249"/>
    </row>
    <row r="152" spans="18:19" s="1" customFormat="1" x14ac:dyDescent="0.3">
      <c r="R152" s="248"/>
      <c r="S152" s="249"/>
    </row>
    <row r="153" spans="18:19" s="1" customFormat="1" x14ac:dyDescent="0.3">
      <c r="R153" s="248"/>
      <c r="S153" s="249"/>
    </row>
    <row r="154" spans="18:19" s="1" customFormat="1" x14ac:dyDescent="0.3">
      <c r="R154" s="248"/>
      <c r="S154" s="249"/>
    </row>
    <row r="155" spans="18:19" s="1" customFormat="1" x14ac:dyDescent="0.3">
      <c r="R155" s="248"/>
      <c r="S155" s="249"/>
    </row>
    <row r="156" spans="18:19" s="1" customFormat="1" x14ac:dyDescent="0.3">
      <c r="R156" s="248"/>
      <c r="S156" s="249"/>
    </row>
    <row r="157" spans="18:19" s="1" customFormat="1" x14ac:dyDescent="0.3">
      <c r="R157" s="248"/>
      <c r="S157" s="249"/>
    </row>
    <row r="158" spans="18:19" s="1" customFormat="1" x14ac:dyDescent="0.3">
      <c r="R158" s="248"/>
      <c r="S158" s="249"/>
    </row>
    <row r="159" spans="18:19" s="1" customFormat="1" x14ac:dyDescent="0.3">
      <c r="R159" s="248"/>
      <c r="S159" s="249"/>
    </row>
    <row r="160" spans="18:19" s="1" customFormat="1" x14ac:dyDescent="0.3">
      <c r="R160" s="248"/>
      <c r="S160" s="249"/>
    </row>
    <row r="161" spans="18:19" s="1" customFormat="1" x14ac:dyDescent="0.3">
      <c r="R161" s="248"/>
      <c r="S161" s="249"/>
    </row>
    <row r="162" spans="18:19" s="1" customFormat="1" x14ac:dyDescent="0.3">
      <c r="R162" s="248"/>
      <c r="S162" s="249"/>
    </row>
    <row r="163" spans="18:19" s="1" customFormat="1" x14ac:dyDescent="0.3">
      <c r="R163" s="248"/>
      <c r="S163" s="249"/>
    </row>
    <row r="164" spans="18:19" s="1" customFormat="1" x14ac:dyDescent="0.3">
      <c r="R164" s="248"/>
      <c r="S164" s="249"/>
    </row>
    <row r="165" spans="18:19" s="1" customFormat="1" x14ac:dyDescent="0.3">
      <c r="R165" s="248"/>
      <c r="S165" s="249"/>
    </row>
    <row r="166" spans="18:19" s="1" customFormat="1" x14ac:dyDescent="0.3">
      <c r="R166" s="248"/>
      <c r="S166" s="249"/>
    </row>
    <row r="167" spans="18:19" s="1" customFormat="1" x14ac:dyDescent="0.3">
      <c r="R167" s="248"/>
      <c r="S167" s="249"/>
    </row>
    <row r="168" spans="18:19" s="1" customFormat="1" x14ac:dyDescent="0.3">
      <c r="R168" s="248"/>
      <c r="S168" s="249"/>
    </row>
    <row r="169" spans="18:19" s="1" customFormat="1" x14ac:dyDescent="0.3">
      <c r="R169" s="248"/>
      <c r="S169" s="249"/>
    </row>
    <row r="170" spans="18:19" s="1" customFormat="1" x14ac:dyDescent="0.3">
      <c r="R170" s="248"/>
      <c r="S170" s="249"/>
    </row>
    <row r="171" spans="18:19" s="1" customFormat="1" x14ac:dyDescent="0.3">
      <c r="R171" s="248"/>
      <c r="S171" s="249"/>
    </row>
    <row r="172" spans="18:19" s="1" customFormat="1" x14ac:dyDescent="0.3">
      <c r="R172" s="248"/>
      <c r="S172" s="249"/>
    </row>
    <row r="173" spans="18:19" s="1" customFormat="1" x14ac:dyDescent="0.3">
      <c r="R173" s="248"/>
      <c r="S173" s="249"/>
    </row>
    <row r="174" spans="18:19" s="1" customFormat="1" x14ac:dyDescent="0.3">
      <c r="R174" s="248"/>
      <c r="S174" s="249"/>
    </row>
    <row r="175" spans="18:19" s="1" customFormat="1" x14ac:dyDescent="0.3">
      <c r="R175" s="248"/>
      <c r="S175" s="249"/>
    </row>
    <row r="176" spans="18:19" s="1" customFormat="1" x14ac:dyDescent="0.3">
      <c r="R176" s="248"/>
      <c r="S176" s="249"/>
    </row>
    <row r="177" spans="18:19" s="1" customFormat="1" x14ac:dyDescent="0.3">
      <c r="R177" s="248"/>
      <c r="S177" s="249"/>
    </row>
    <row r="178" spans="18:19" s="1" customFormat="1" x14ac:dyDescent="0.3">
      <c r="R178" s="248"/>
      <c r="S178" s="249"/>
    </row>
    <row r="179" spans="18:19" s="1" customFormat="1" x14ac:dyDescent="0.3">
      <c r="R179" s="248"/>
      <c r="S179" s="249"/>
    </row>
    <row r="180" spans="18:19" s="1" customFormat="1" x14ac:dyDescent="0.3">
      <c r="R180" s="248"/>
      <c r="S180" s="249"/>
    </row>
    <row r="181" spans="18:19" s="1" customFormat="1" x14ac:dyDescent="0.3">
      <c r="R181" s="248"/>
      <c r="S181" s="249"/>
    </row>
    <row r="182" spans="18:19" s="1" customFormat="1" x14ac:dyDescent="0.3">
      <c r="R182" s="248"/>
      <c r="S182" s="249"/>
    </row>
    <row r="183" spans="18:19" s="1" customFormat="1" x14ac:dyDescent="0.3">
      <c r="R183" s="248"/>
      <c r="S183" s="249"/>
    </row>
    <row r="184" spans="18:19" s="1" customFormat="1" x14ac:dyDescent="0.3">
      <c r="R184" s="248"/>
      <c r="S184" s="249"/>
    </row>
    <row r="185" spans="18:19" s="1" customFormat="1" x14ac:dyDescent="0.3">
      <c r="R185" s="248"/>
      <c r="S185" s="249"/>
    </row>
    <row r="186" spans="18:19" s="1" customFormat="1" x14ac:dyDescent="0.3">
      <c r="R186" s="248"/>
      <c r="S186" s="249"/>
    </row>
    <row r="187" spans="18:19" s="1" customFormat="1" x14ac:dyDescent="0.3">
      <c r="R187" s="248"/>
      <c r="S187" s="249"/>
    </row>
    <row r="188" spans="18:19" s="1" customFormat="1" x14ac:dyDescent="0.3">
      <c r="R188" s="248"/>
      <c r="S188" s="249"/>
    </row>
    <row r="189" spans="18:19" s="1" customFormat="1" x14ac:dyDescent="0.3">
      <c r="R189" s="248"/>
      <c r="S189" s="249"/>
    </row>
    <row r="190" spans="18:19" s="1" customFormat="1" x14ac:dyDescent="0.3">
      <c r="R190" s="248"/>
      <c r="S190" s="249"/>
    </row>
    <row r="191" spans="18:19" s="1" customFormat="1" x14ac:dyDescent="0.3">
      <c r="R191" s="248"/>
      <c r="S191" s="249"/>
    </row>
    <row r="192" spans="18:19" s="1" customFormat="1" x14ac:dyDescent="0.3">
      <c r="R192" s="248"/>
      <c r="S192" s="249"/>
    </row>
    <row r="193" spans="18:19" s="1" customFormat="1" x14ac:dyDescent="0.3">
      <c r="R193" s="248"/>
      <c r="S193" s="249"/>
    </row>
    <row r="194" spans="18:19" s="1" customFormat="1" x14ac:dyDescent="0.3">
      <c r="R194" s="248"/>
      <c r="S194" s="249"/>
    </row>
    <row r="195" spans="18:19" s="1" customFormat="1" x14ac:dyDescent="0.3">
      <c r="R195" s="248"/>
      <c r="S195" s="249"/>
    </row>
    <row r="196" spans="18:19" s="1" customFormat="1" x14ac:dyDescent="0.3">
      <c r="R196" s="248"/>
      <c r="S196" s="249"/>
    </row>
    <row r="197" spans="18:19" s="1" customFormat="1" x14ac:dyDescent="0.3">
      <c r="R197" s="248"/>
      <c r="S197" s="249"/>
    </row>
    <row r="198" spans="18:19" s="1" customFormat="1" x14ac:dyDescent="0.3">
      <c r="R198" s="248"/>
      <c r="S198" s="249"/>
    </row>
    <row r="199" spans="18:19" s="1" customFormat="1" x14ac:dyDescent="0.3">
      <c r="R199" s="248"/>
      <c r="S199" s="249"/>
    </row>
    <row r="200" spans="18:19" s="1" customFormat="1" x14ac:dyDescent="0.3">
      <c r="R200" s="248"/>
      <c r="S200" s="249"/>
    </row>
    <row r="201" spans="18:19" s="1" customFormat="1" x14ac:dyDescent="0.3">
      <c r="R201" s="248"/>
      <c r="S201" s="249"/>
    </row>
    <row r="202" spans="18:19" s="1" customFormat="1" x14ac:dyDescent="0.3">
      <c r="R202" s="248"/>
      <c r="S202" s="249"/>
    </row>
    <row r="203" spans="18:19" s="1" customFormat="1" x14ac:dyDescent="0.3">
      <c r="R203" s="248"/>
      <c r="S203" s="249"/>
    </row>
    <row r="204" spans="18:19" s="1" customFormat="1" x14ac:dyDescent="0.3">
      <c r="R204" s="248"/>
      <c r="S204" s="249"/>
    </row>
    <row r="205" spans="18:19" s="1" customFormat="1" x14ac:dyDescent="0.3">
      <c r="R205" s="248"/>
      <c r="S205" s="249"/>
    </row>
    <row r="206" spans="18:19" s="1" customFormat="1" x14ac:dyDescent="0.3">
      <c r="R206" s="248"/>
      <c r="S206" s="249"/>
    </row>
    <row r="207" spans="18:19" s="1" customFormat="1" x14ac:dyDescent="0.3">
      <c r="R207" s="248"/>
      <c r="S207" s="249"/>
    </row>
    <row r="208" spans="18:19" s="1" customFormat="1" x14ac:dyDescent="0.3">
      <c r="R208" s="248"/>
      <c r="S208" s="249"/>
    </row>
    <row r="209" spans="18:19" s="1" customFormat="1" x14ac:dyDescent="0.3">
      <c r="R209" s="248"/>
      <c r="S209" s="249"/>
    </row>
    <row r="210" spans="18:19" s="1" customFormat="1" x14ac:dyDescent="0.3">
      <c r="R210" s="248"/>
      <c r="S210" s="249"/>
    </row>
    <row r="211" spans="18:19" s="1" customFormat="1" x14ac:dyDescent="0.3">
      <c r="R211" s="248"/>
      <c r="S211" s="249"/>
    </row>
    <row r="212" spans="18:19" s="1" customFormat="1" x14ac:dyDescent="0.3">
      <c r="R212" s="248"/>
      <c r="S212" s="249"/>
    </row>
    <row r="213" spans="18:19" s="1" customFormat="1" x14ac:dyDescent="0.3">
      <c r="R213" s="248"/>
      <c r="S213" s="249"/>
    </row>
    <row r="214" spans="18:19" s="1" customFormat="1" x14ac:dyDescent="0.3">
      <c r="R214" s="248"/>
      <c r="S214" s="249"/>
    </row>
    <row r="215" spans="18:19" s="1" customFormat="1" x14ac:dyDescent="0.3">
      <c r="R215" s="248"/>
      <c r="S215" s="249"/>
    </row>
    <row r="216" spans="18:19" s="1" customFormat="1" x14ac:dyDescent="0.3">
      <c r="R216" s="248"/>
      <c r="S216" s="249"/>
    </row>
    <row r="217" spans="18:19" s="1" customFormat="1" x14ac:dyDescent="0.3">
      <c r="R217" s="248"/>
      <c r="S217" s="249"/>
    </row>
    <row r="218" spans="18:19" s="1" customFormat="1" x14ac:dyDescent="0.3">
      <c r="R218" s="248"/>
      <c r="S218" s="249"/>
    </row>
    <row r="219" spans="18:19" s="1" customFormat="1" x14ac:dyDescent="0.3">
      <c r="R219" s="248"/>
      <c r="S219" s="249"/>
    </row>
    <row r="220" spans="18:19" s="1" customFormat="1" x14ac:dyDescent="0.3">
      <c r="R220" s="248"/>
      <c r="S220" s="249"/>
    </row>
    <row r="221" spans="18:19" s="1" customFormat="1" x14ac:dyDescent="0.3">
      <c r="R221" s="248"/>
      <c r="S221" s="249"/>
    </row>
    <row r="222" spans="18:19" s="1" customFormat="1" x14ac:dyDescent="0.3">
      <c r="R222" s="248"/>
      <c r="S222" s="249"/>
    </row>
    <row r="223" spans="18:19" s="1" customFormat="1" x14ac:dyDescent="0.3">
      <c r="R223" s="248"/>
      <c r="S223" s="249"/>
    </row>
    <row r="224" spans="18:19" s="1" customFormat="1" x14ac:dyDescent="0.3">
      <c r="R224" s="248"/>
      <c r="S224" s="249"/>
    </row>
    <row r="225" spans="18:19" s="1" customFormat="1" x14ac:dyDescent="0.3">
      <c r="R225" s="248"/>
      <c r="S225" s="249"/>
    </row>
    <row r="226" spans="18:19" s="1" customFormat="1" x14ac:dyDescent="0.3">
      <c r="R226" s="248"/>
      <c r="S226" s="249"/>
    </row>
    <row r="227" spans="18:19" s="1" customFormat="1" x14ac:dyDescent="0.3">
      <c r="R227" s="248"/>
      <c r="S227" s="249"/>
    </row>
    <row r="228" spans="18:19" s="1" customFormat="1" x14ac:dyDescent="0.3">
      <c r="R228" s="248"/>
      <c r="S228" s="249"/>
    </row>
    <row r="229" spans="18:19" s="1" customFormat="1" x14ac:dyDescent="0.3">
      <c r="R229" s="248"/>
      <c r="S229" s="249"/>
    </row>
    <row r="230" spans="18:19" s="1" customFormat="1" x14ac:dyDescent="0.3">
      <c r="R230" s="248"/>
      <c r="S230" s="249"/>
    </row>
    <row r="231" spans="18:19" s="1" customFormat="1" x14ac:dyDescent="0.3">
      <c r="R231" s="248"/>
      <c r="S231" s="249"/>
    </row>
    <row r="232" spans="18:19" s="1" customFormat="1" x14ac:dyDescent="0.3">
      <c r="R232" s="248"/>
      <c r="S232" s="249"/>
    </row>
    <row r="233" spans="18:19" s="1" customFormat="1" x14ac:dyDescent="0.3">
      <c r="R233" s="248"/>
      <c r="S233" s="249"/>
    </row>
    <row r="234" spans="18:19" s="1" customFormat="1" x14ac:dyDescent="0.3">
      <c r="R234" s="248"/>
      <c r="S234" s="249"/>
    </row>
    <row r="235" spans="18:19" s="1" customFormat="1" x14ac:dyDescent="0.3">
      <c r="R235" s="248"/>
      <c r="S235" s="249"/>
    </row>
    <row r="236" spans="18:19" s="1" customFormat="1" x14ac:dyDescent="0.3">
      <c r="R236" s="248"/>
      <c r="S236" s="249"/>
    </row>
    <row r="237" spans="18:19" s="1" customFormat="1" x14ac:dyDescent="0.3">
      <c r="R237" s="248"/>
      <c r="S237" s="249"/>
    </row>
    <row r="238" spans="18:19" s="1" customFormat="1" x14ac:dyDescent="0.3">
      <c r="R238" s="248"/>
      <c r="S238" s="249"/>
    </row>
    <row r="239" spans="18:19" s="1" customFormat="1" x14ac:dyDescent="0.3">
      <c r="R239" s="248"/>
      <c r="S239" s="249"/>
    </row>
    <row r="240" spans="18:19" s="1" customFormat="1" x14ac:dyDescent="0.3">
      <c r="R240" s="248"/>
      <c r="S240" s="249"/>
    </row>
    <row r="241" spans="18:19" s="1" customFormat="1" x14ac:dyDescent="0.3">
      <c r="R241" s="248"/>
      <c r="S241" s="249"/>
    </row>
    <row r="242" spans="18:19" s="1" customFormat="1" x14ac:dyDescent="0.3">
      <c r="R242" s="248"/>
      <c r="S242" s="249"/>
    </row>
    <row r="243" spans="18:19" s="1" customFormat="1" x14ac:dyDescent="0.3">
      <c r="R243" s="248"/>
      <c r="S243" s="249"/>
    </row>
    <row r="244" spans="18:19" s="1" customFormat="1" x14ac:dyDescent="0.3">
      <c r="R244" s="248"/>
      <c r="S244" s="249"/>
    </row>
    <row r="245" spans="18:19" s="1" customFormat="1" x14ac:dyDescent="0.3">
      <c r="R245" s="248"/>
      <c r="S245" s="249"/>
    </row>
    <row r="246" spans="18:19" s="1" customFormat="1" x14ac:dyDescent="0.3">
      <c r="R246" s="248"/>
      <c r="S246" s="249"/>
    </row>
    <row r="247" spans="18:19" s="1" customFormat="1" x14ac:dyDescent="0.3">
      <c r="R247" s="248"/>
      <c r="S247" s="249"/>
    </row>
    <row r="248" spans="18:19" s="1" customFormat="1" x14ac:dyDescent="0.3">
      <c r="R248" s="248"/>
      <c r="S248" s="249"/>
    </row>
    <row r="249" spans="18:19" s="1" customFormat="1" x14ac:dyDescent="0.3">
      <c r="R249" s="248"/>
      <c r="S249" s="249"/>
    </row>
    <row r="250" spans="18:19" s="1" customFormat="1" x14ac:dyDescent="0.3">
      <c r="R250" s="248"/>
      <c r="S250" s="249"/>
    </row>
    <row r="251" spans="18:19" s="1" customFormat="1" x14ac:dyDescent="0.3">
      <c r="R251" s="248"/>
      <c r="S251" s="249"/>
    </row>
    <row r="252" spans="18:19" s="1" customFormat="1" x14ac:dyDescent="0.3">
      <c r="R252" s="248"/>
      <c r="S252" s="249"/>
    </row>
    <row r="253" spans="18:19" s="1" customFormat="1" x14ac:dyDescent="0.3">
      <c r="R253" s="248"/>
      <c r="S253" s="249"/>
    </row>
    <row r="254" spans="18:19" s="1" customFormat="1" x14ac:dyDescent="0.3">
      <c r="R254" s="248"/>
      <c r="S254" s="249"/>
    </row>
    <row r="255" spans="18:19" s="1" customFormat="1" x14ac:dyDescent="0.3">
      <c r="R255" s="248"/>
      <c r="S255" s="249"/>
    </row>
    <row r="256" spans="18:19" s="1" customFormat="1" x14ac:dyDescent="0.3">
      <c r="R256" s="248"/>
      <c r="S256" s="249"/>
    </row>
    <row r="257" spans="18:19" s="1" customFormat="1" x14ac:dyDescent="0.3">
      <c r="R257" s="248"/>
      <c r="S257" s="249"/>
    </row>
    <row r="258" spans="18:19" s="1" customFormat="1" x14ac:dyDescent="0.3">
      <c r="R258" s="248"/>
      <c r="S258" s="249"/>
    </row>
    <row r="259" spans="18:19" s="1" customFormat="1" x14ac:dyDescent="0.3">
      <c r="R259" s="248"/>
      <c r="S259" s="249"/>
    </row>
    <row r="260" spans="18:19" s="1" customFormat="1" x14ac:dyDescent="0.3">
      <c r="R260" s="248"/>
      <c r="S260" s="249"/>
    </row>
    <row r="261" spans="18:19" s="1" customFormat="1" x14ac:dyDescent="0.3">
      <c r="R261" s="248"/>
      <c r="S261" s="249"/>
    </row>
    <row r="262" spans="18:19" s="1" customFormat="1" x14ac:dyDescent="0.3">
      <c r="R262" s="248"/>
      <c r="S262" s="249"/>
    </row>
    <row r="263" spans="18:19" s="1" customFormat="1" x14ac:dyDescent="0.3">
      <c r="R263" s="248"/>
      <c r="S263" s="249"/>
    </row>
    <row r="264" spans="18:19" s="1" customFormat="1" x14ac:dyDescent="0.3">
      <c r="R264" s="248"/>
      <c r="S264" s="249"/>
    </row>
    <row r="265" spans="18:19" s="1" customFormat="1" x14ac:dyDescent="0.3">
      <c r="R265" s="248"/>
      <c r="S265" s="249"/>
    </row>
    <row r="266" spans="18:19" s="1" customFormat="1" x14ac:dyDescent="0.3">
      <c r="R266" s="248"/>
      <c r="S266" s="249"/>
    </row>
    <row r="267" spans="18:19" s="1" customFormat="1" x14ac:dyDescent="0.3">
      <c r="R267" s="248"/>
      <c r="S267" s="249"/>
    </row>
    <row r="268" spans="18:19" s="1" customFormat="1" x14ac:dyDescent="0.3">
      <c r="R268" s="248"/>
      <c r="S268" s="249"/>
    </row>
    <row r="269" spans="18:19" s="1" customFormat="1" x14ac:dyDescent="0.3">
      <c r="R269" s="248"/>
      <c r="S269" s="249"/>
    </row>
    <row r="270" spans="18:19" s="1" customFormat="1" x14ac:dyDescent="0.3">
      <c r="R270" s="248"/>
      <c r="S270" s="249"/>
    </row>
    <row r="271" spans="18:19" s="1" customFormat="1" x14ac:dyDescent="0.3">
      <c r="R271" s="248"/>
      <c r="S271" s="249"/>
    </row>
    <row r="272" spans="18:19" s="1" customFormat="1" x14ac:dyDescent="0.3">
      <c r="R272" s="248"/>
      <c r="S272" s="249"/>
    </row>
    <row r="273" spans="18:19" s="1" customFormat="1" x14ac:dyDescent="0.3">
      <c r="R273" s="248"/>
      <c r="S273" s="249"/>
    </row>
    <row r="274" spans="18:19" s="1" customFormat="1" x14ac:dyDescent="0.3">
      <c r="R274" s="248"/>
      <c r="S274" s="249"/>
    </row>
    <row r="275" spans="18:19" s="1" customFormat="1" x14ac:dyDescent="0.3">
      <c r="R275" s="248"/>
      <c r="S275" s="249"/>
    </row>
    <row r="276" spans="18:19" s="1" customFormat="1" x14ac:dyDescent="0.3">
      <c r="R276" s="248"/>
      <c r="S276" s="249"/>
    </row>
    <row r="277" spans="18:19" s="1" customFormat="1" x14ac:dyDescent="0.3">
      <c r="R277" s="248"/>
      <c r="S277" s="249"/>
    </row>
    <row r="278" spans="18:19" s="1" customFormat="1" x14ac:dyDescent="0.3">
      <c r="R278" s="248"/>
      <c r="S278" s="249"/>
    </row>
    <row r="279" spans="18:19" s="1" customFormat="1" x14ac:dyDescent="0.3">
      <c r="R279" s="248"/>
      <c r="S279" s="249"/>
    </row>
    <row r="280" spans="18:19" s="1" customFormat="1" x14ac:dyDescent="0.3">
      <c r="R280" s="248"/>
      <c r="S280" s="249"/>
    </row>
    <row r="281" spans="18:19" s="1" customFormat="1" x14ac:dyDescent="0.3">
      <c r="R281" s="248"/>
      <c r="S281" s="249"/>
    </row>
    <row r="282" spans="18:19" s="1" customFormat="1" x14ac:dyDescent="0.3">
      <c r="R282" s="248"/>
      <c r="S282" s="249"/>
    </row>
    <row r="283" spans="18:19" s="1" customFormat="1" x14ac:dyDescent="0.3">
      <c r="R283" s="248"/>
      <c r="S283" s="249"/>
    </row>
    <row r="284" spans="18:19" s="1" customFormat="1" x14ac:dyDescent="0.3">
      <c r="R284" s="248"/>
      <c r="S284" s="249"/>
    </row>
    <row r="285" spans="18:19" s="1" customFormat="1" x14ac:dyDescent="0.3">
      <c r="R285" s="248"/>
      <c r="S285" s="249"/>
    </row>
    <row r="286" spans="18:19" s="1" customFormat="1" x14ac:dyDescent="0.3">
      <c r="R286" s="248"/>
      <c r="S286" s="249"/>
    </row>
    <row r="287" spans="18:19" s="1" customFormat="1" x14ac:dyDescent="0.3">
      <c r="R287" s="248"/>
      <c r="S287" s="249"/>
    </row>
    <row r="288" spans="18:19" s="1" customFormat="1" x14ac:dyDescent="0.3">
      <c r="R288" s="248"/>
      <c r="S288" s="249"/>
    </row>
    <row r="289" spans="18:19" s="1" customFormat="1" x14ac:dyDescent="0.3">
      <c r="R289" s="248"/>
      <c r="S289" s="249"/>
    </row>
    <row r="290" spans="18:19" s="1" customFormat="1" x14ac:dyDescent="0.3">
      <c r="R290" s="248"/>
      <c r="S290" s="249"/>
    </row>
    <row r="291" spans="18:19" s="1" customFormat="1" x14ac:dyDescent="0.3">
      <c r="R291" s="248"/>
      <c r="S291" s="249"/>
    </row>
    <row r="292" spans="18:19" s="1" customFormat="1" x14ac:dyDescent="0.3">
      <c r="R292" s="248"/>
      <c r="S292" s="249"/>
    </row>
    <row r="293" spans="18:19" s="1" customFormat="1" x14ac:dyDescent="0.3">
      <c r="R293" s="248"/>
      <c r="S293" s="249"/>
    </row>
    <row r="294" spans="18:19" s="1" customFormat="1" x14ac:dyDescent="0.3">
      <c r="R294" s="248"/>
      <c r="S294" s="249"/>
    </row>
    <row r="295" spans="18:19" s="1" customFormat="1" x14ac:dyDescent="0.3">
      <c r="R295" s="248"/>
      <c r="S295" s="249"/>
    </row>
    <row r="296" spans="18:19" s="1" customFormat="1" x14ac:dyDescent="0.3">
      <c r="R296" s="248"/>
      <c r="S296" s="249"/>
    </row>
    <row r="297" spans="18:19" s="1" customFormat="1" x14ac:dyDescent="0.3">
      <c r="R297" s="248"/>
      <c r="S297" s="249"/>
    </row>
    <row r="298" spans="18:19" s="1" customFormat="1" x14ac:dyDescent="0.3">
      <c r="R298" s="248"/>
      <c r="S298" s="249"/>
    </row>
    <row r="299" spans="18:19" s="1" customFormat="1" x14ac:dyDescent="0.3">
      <c r="R299" s="248"/>
      <c r="S299" s="249"/>
    </row>
    <row r="300" spans="18:19" s="1" customFormat="1" x14ac:dyDescent="0.3">
      <c r="R300" s="248"/>
      <c r="S300" s="249"/>
    </row>
    <row r="301" spans="18:19" s="1" customFormat="1" x14ac:dyDescent="0.3">
      <c r="R301" s="248"/>
      <c r="S301" s="249"/>
    </row>
    <row r="302" spans="18:19" s="1" customFormat="1" x14ac:dyDescent="0.3">
      <c r="R302" s="248"/>
      <c r="S302" s="249"/>
    </row>
    <row r="303" spans="18:19" s="1" customFormat="1" x14ac:dyDescent="0.3">
      <c r="R303" s="248"/>
      <c r="S303" s="249"/>
    </row>
    <row r="304" spans="18:19" s="1" customFormat="1" x14ac:dyDescent="0.3">
      <c r="R304" s="248"/>
      <c r="S304" s="249"/>
    </row>
    <row r="305" spans="18:19" s="1" customFormat="1" x14ac:dyDescent="0.3">
      <c r="R305" s="248"/>
      <c r="S305" s="249"/>
    </row>
    <row r="306" spans="18:19" s="1" customFormat="1" x14ac:dyDescent="0.3">
      <c r="R306" s="248"/>
      <c r="S306" s="249"/>
    </row>
    <row r="307" spans="18:19" s="1" customFormat="1" x14ac:dyDescent="0.3">
      <c r="R307" s="248"/>
      <c r="S307" s="249"/>
    </row>
    <row r="308" spans="18:19" s="1" customFormat="1" x14ac:dyDescent="0.3">
      <c r="R308" s="248"/>
      <c r="S308" s="249"/>
    </row>
    <row r="309" spans="18:19" s="1" customFormat="1" x14ac:dyDescent="0.3">
      <c r="R309" s="248"/>
      <c r="S309" s="249"/>
    </row>
    <row r="310" spans="18:19" s="1" customFormat="1" x14ac:dyDescent="0.3">
      <c r="R310" s="248"/>
      <c r="S310" s="249"/>
    </row>
    <row r="311" spans="18:19" s="1" customFormat="1" x14ac:dyDescent="0.3">
      <c r="R311" s="248"/>
      <c r="S311" s="249"/>
    </row>
    <row r="312" spans="18:19" s="1" customFormat="1" x14ac:dyDescent="0.3">
      <c r="R312" s="248"/>
      <c r="S312" s="249"/>
    </row>
    <row r="313" spans="18:19" s="1" customFormat="1" x14ac:dyDescent="0.3">
      <c r="R313" s="248"/>
      <c r="S313" s="249"/>
    </row>
    <row r="314" spans="18:19" s="1" customFormat="1" x14ac:dyDescent="0.3">
      <c r="R314" s="248"/>
      <c r="S314" s="249"/>
    </row>
    <row r="315" spans="18:19" s="1" customFormat="1" x14ac:dyDescent="0.3">
      <c r="R315" s="248"/>
      <c r="S315" s="249"/>
    </row>
    <row r="316" spans="18:19" s="1" customFormat="1" x14ac:dyDescent="0.3">
      <c r="R316" s="248"/>
      <c r="S316" s="249"/>
    </row>
    <row r="317" spans="18:19" s="1" customFormat="1" x14ac:dyDescent="0.3">
      <c r="R317" s="248"/>
      <c r="S317" s="249"/>
    </row>
    <row r="318" spans="18:19" s="1" customFormat="1" x14ac:dyDescent="0.3">
      <c r="R318" s="248"/>
      <c r="S318" s="249"/>
    </row>
    <row r="319" spans="18:19" s="1" customFormat="1" x14ac:dyDescent="0.3">
      <c r="R319" s="248"/>
      <c r="S319" s="249"/>
    </row>
    <row r="320" spans="18:19" s="1" customFormat="1" x14ac:dyDescent="0.3">
      <c r="R320" s="248"/>
      <c r="S320" s="249"/>
    </row>
    <row r="321" spans="18:19" s="1" customFormat="1" x14ac:dyDescent="0.3">
      <c r="R321" s="248"/>
      <c r="S321" s="249"/>
    </row>
    <row r="322" spans="18:19" s="1" customFormat="1" x14ac:dyDescent="0.3">
      <c r="R322" s="248"/>
      <c r="S322" s="249"/>
    </row>
    <row r="323" spans="18:19" s="1" customFormat="1" x14ac:dyDescent="0.3">
      <c r="R323" s="248"/>
      <c r="S323" s="249"/>
    </row>
    <row r="324" spans="18:19" s="1" customFormat="1" x14ac:dyDescent="0.3">
      <c r="R324" s="248"/>
      <c r="S324" s="249"/>
    </row>
    <row r="325" spans="18:19" s="1" customFormat="1" x14ac:dyDescent="0.3">
      <c r="R325" s="248"/>
      <c r="S325" s="249"/>
    </row>
    <row r="326" spans="18:19" s="1" customFormat="1" x14ac:dyDescent="0.3">
      <c r="R326" s="248"/>
      <c r="S326" s="249"/>
    </row>
    <row r="327" spans="18:19" s="1" customFormat="1" x14ac:dyDescent="0.3">
      <c r="R327" s="248"/>
      <c r="S327" s="249"/>
    </row>
    <row r="328" spans="18:19" s="1" customFormat="1" x14ac:dyDescent="0.3">
      <c r="R328" s="248"/>
      <c r="S328" s="249"/>
    </row>
    <row r="329" spans="18:19" s="1" customFormat="1" x14ac:dyDescent="0.3">
      <c r="R329" s="248"/>
      <c r="S329" s="249"/>
    </row>
    <row r="330" spans="18:19" s="1" customFormat="1" x14ac:dyDescent="0.3">
      <c r="R330" s="248"/>
      <c r="S330" s="249"/>
    </row>
    <row r="331" spans="18:19" s="1" customFormat="1" x14ac:dyDescent="0.3">
      <c r="R331" s="248"/>
      <c r="S331" s="249"/>
    </row>
    <row r="332" spans="18:19" s="1" customFormat="1" x14ac:dyDescent="0.3">
      <c r="R332" s="248"/>
      <c r="S332" s="249"/>
    </row>
    <row r="333" spans="18:19" s="1" customFormat="1" x14ac:dyDescent="0.3">
      <c r="R333" s="248"/>
      <c r="S333" s="249"/>
    </row>
    <row r="334" spans="18:19" s="1" customFormat="1" x14ac:dyDescent="0.3">
      <c r="R334" s="248"/>
      <c r="S334" s="249"/>
    </row>
    <row r="335" spans="18:19" s="1" customFormat="1" x14ac:dyDescent="0.3">
      <c r="R335" s="248"/>
      <c r="S335" s="249"/>
    </row>
    <row r="336" spans="18:19" s="1" customFormat="1" x14ac:dyDescent="0.3">
      <c r="R336" s="248"/>
      <c r="S336" s="249"/>
    </row>
    <row r="337" spans="18:19" s="1" customFormat="1" x14ac:dyDescent="0.3">
      <c r="R337" s="248"/>
      <c r="S337" s="249"/>
    </row>
    <row r="338" spans="18:19" s="1" customFormat="1" x14ac:dyDescent="0.3">
      <c r="R338" s="248"/>
      <c r="S338" s="249"/>
    </row>
    <row r="339" spans="18:19" s="1" customFormat="1" x14ac:dyDescent="0.3">
      <c r="R339" s="248"/>
      <c r="S339" s="249"/>
    </row>
    <row r="340" spans="18:19" s="1" customFormat="1" x14ac:dyDescent="0.3">
      <c r="R340" s="248"/>
      <c r="S340" s="249"/>
    </row>
    <row r="341" spans="18:19" s="1" customFormat="1" x14ac:dyDescent="0.3">
      <c r="R341" s="248"/>
      <c r="S341" s="249"/>
    </row>
    <row r="342" spans="18:19" s="1" customFormat="1" x14ac:dyDescent="0.3">
      <c r="R342" s="248"/>
      <c r="S342" s="249"/>
    </row>
    <row r="343" spans="18:19" s="1" customFormat="1" x14ac:dyDescent="0.3">
      <c r="R343" s="248"/>
      <c r="S343" s="249"/>
    </row>
    <row r="344" spans="18:19" s="1" customFormat="1" x14ac:dyDescent="0.3">
      <c r="R344" s="248"/>
      <c r="S344" s="249"/>
    </row>
    <row r="345" spans="18:19" s="1" customFormat="1" x14ac:dyDescent="0.3">
      <c r="R345" s="248"/>
      <c r="S345" s="249"/>
    </row>
    <row r="346" spans="18:19" s="1" customFormat="1" x14ac:dyDescent="0.3">
      <c r="R346" s="248"/>
      <c r="S346" s="249"/>
    </row>
    <row r="347" spans="18:19" s="1" customFormat="1" x14ac:dyDescent="0.3">
      <c r="R347" s="248"/>
      <c r="S347" s="249"/>
    </row>
    <row r="348" spans="18:19" s="1" customFormat="1" x14ac:dyDescent="0.3">
      <c r="R348" s="248"/>
      <c r="S348" s="249"/>
    </row>
    <row r="349" spans="18:19" s="1" customFormat="1" x14ac:dyDescent="0.3">
      <c r="R349" s="248"/>
      <c r="S349" s="249"/>
    </row>
    <row r="350" spans="18:19" s="1" customFormat="1" x14ac:dyDescent="0.3">
      <c r="R350" s="248"/>
      <c r="S350" s="249"/>
    </row>
    <row r="351" spans="18:19" s="1" customFormat="1" x14ac:dyDescent="0.3">
      <c r="R351" s="248"/>
      <c r="S351" s="249"/>
    </row>
    <row r="352" spans="18:19" s="1" customFormat="1" x14ac:dyDescent="0.3">
      <c r="R352" s="248"/>
      <c r="S352" s="249"/>
    </row>
    <row r="353" spans="18:19" s="1" customFormat="1" x14ac:dyDescent="0.3">
      <c r="R353" s="248"/>
      <c r="S353" s="249"/>
    </row>
    <row r="354" spans="18:19" s="1" customFormat="1" x14ac:dyDescent="0.3">
      <c r="R354" s="248"/>
      <c r="S354" s="249"/>
    </row>
    <row r="355" spans="18:19" s="1" customFormat="1" x14ac:dyDescent="0.3">
      <c r="R355" s="248"/>
      <c r="S355" s="249"/>
    </row>
    <row r="356" spans="18:19" s="1" customFormat="1" x14ac:dyDescent="0.3">
      <c r="R356" s="248"/>
      <c r="S356" s="249"/>
    </row>
    <row r="357" spans="18:19" s="1" customFormat="1" x14ac:dyDescent="0.3">
      <c r="R357" s="248"/>
      <c r="S357" s="249"/>
    </row>
    <row r="358" spans="18:19" s="1" customFormat="1" x14ac:dyDescent="0.3">
      <c r="R358" s="248"/>
      <c r="S358" s="249"/>
    </row>
    <row r="359" spans="18:19" s="1" customFormat="1" x14ac:dyDescent="0.3">
      <c r="R359" s="248"/>
      <c r="S359" s="249"/>
    </row>
    <row r="360" spans="18:19" s="1" customFormat="1" x14ac:dyDescent="0.3">
      <c r="R360" s="248"/>
      <c r="S360" s="249"/>
    </row>
    <row r="361" spans="18:19" s="1" customFormat="1" x14ac:dyDescent="0.3">
      <c r="R361" s="248"/>
      <c r="S361" s="249"/>
    </row>
    <row r="362" spans="18:19" s="1" customFormat="1" x14ac:dyDescent="0.3">
      <c r="R362" s="248"/>
      <c r="S362" s="249"/>
    </row>
    <row r="363" spans="18:19" s="1" customFormat="1" x14ac:dyDescent="0.3">
      <c r="R363" s="248"/>
      <c r="S363" s="249"/>
    </row>
    <row r="364" spans="18:19" s="1" customFormat="1" x14ac:dyDescent="0.3">
      <c r="R364" s="248"/>
      <c r="S364" s="249"/>
    </row>
    <row r="365" spans="18:19" s="1" customFormat="1" x14ac:dyDescent="0.3">
      <c r="R365" s="248"/>
      <c r="S365" s="249"/>
    </row>
    <row r="366" spans="18:19" s="1" customFormat="1" x14ac:dyDescent="0.3">
      <c r="R366" s="248"/>
      <c r="S366" s="249"/>
    </row>
    <row r="367" spans="18:19" s="1" customFormat="1" x14ac:dyDescent="0.3">
      <c r="R367" s="248"/>
      <c r="S367" s="249"/>
    </row>
    <row r="368" spans="18:19" s="1" customFormat="1" x14ac:dyDescent="0.3">
      <c r="R368" s="248"/>
      <c r="S368" s="249"/>
    </row>
    <row r="369" spans="18:19" s="1" customFormat="1" x14ac:dyDescent="0.3">
      <c r="R369" s="248"/>
      <c r="S369" s="249"/>
    </row>
    <row r="370" spans="18:19" s="1" customFormat="1" x14ac:dyDescent="0.3">
      <c r="R370" s="248"/>
      <c r="S370" s="249"/>
    </row>
    <row r="371" spans="18:19" s="1" customFormat="1" x14ac:dyDescent="0.3">
      <c r="R371" s="248"/>
      <c r="S371" s="249"/>
    </row>
    <row r="372" spans="18:19" s="1" customFormat="1" x14ac:dyDescent="0.3">
      <c r="R372" s="248"/>
      <c r="S372" s="249"/>
    </row>
    <row r="373" spans="18:19" s="1" customFormat="1" x14ac:dyDescent="0.3">
      <c r="R373" s="248"/>
      <c r="S373" s="249"/>
    </row>
    <row r="374" spans="18:19" s="1" customFormat="1" x14ac:dyDescent="0.3">
      <c r="R374" s="248"/>
      <c r="S374" s="249"/>
    </row>
    <row r="375" spans="18:19" s="1" customFormat="1" x14ac:dyDescent="0.3">
      <c r="R375" s="248"/>
      <c r="S375" s="249"/>
    </row>
    <row r="376" spans="18:19" s="1" customFormat="1" x14ac:dyDescent="0.3">
      <c r="R376" s="248"/>
      <c r="S376" s="249"/>
    </row>
    <row r="377" spans="18:19" s="1" customFormat="1" x14ac:dyDescent="0.3">
      <c r="R377" s="248"/>
      <c r="S377" s="249"/>
    </row>
    <row r="378" spans="18:19" s="1" customFormat="1" x14ac:dyDescent="0.3">
      <c r="R378" s="248"/>
      <c r="S378" s="249"/>
    </row>
    <row r="379" spans="18:19" s="1" customFormat="1" x14ac:dyDescent="0.3">
      <c r="R379" s="248"/>
      <c r="S379" s="249"/>
    </row>
    <row r="380" spans="18:19" s="1" customFormat="1" x14ac:dyDescent="0.3">
      <c r="R380" s="248"/>
      <c r="S380" s="249"/>
    </row>
    <row r="381" spans="18:19" s="1" customFormat="1" x14ac:dyDescent="0.3">
      <c r="R381" s="248"/>
      <c r="S381" s="249"/>
    </row>
    <row r="382" spans="18:19" s="1" customFormat="1" x14ac:dyDescent="0.3">
      <c r="R382" s="248"/>
      <c r="S382" s="249"/>
    </row>
    <row r="383" spans="18:19" s="1" customFormat="1" x14ac:dyDescent="0.3">
      <c r="R383" s="248"/>
      <c r="S383" s="249"/>
    </row>
    <row r="384" spans="18:19" s="1" customFormat="1" x14ac:dyDescent="0.3">
      <c r="R384" s="248"/>
      <c r="S384" s="249"/>
    </row>
    <row r="385" spans="18:19" s="1" customFormat="1" x14ac:dyDescent="0.3">
      <c r="R385" s="248"/>
      <c r="S385" s="249"/>
    </row>
    <row r="386" spans="18:19" s="1" customFormat="1" x14ac:dyDescent="0.3">
      <c r="R386" s="248"/>
      <c r="S386" s="249"/>
    </row>
    <row r="387" spans="18:19" s="1" customFormat="1" x14ac:dyDescent="0.3">
      <c r="R387" s="248"/>
      <c r="S387" s="249"/>
    </row>
    <row r="388" spans="18:19" s="1" customFormat="1" x14ac:dyDescent="0.3">
      <c r="R388" s="248"/>
      <c r="S388" s="249"/>
    </row>
    <row r="389" spans="18:19" s="1" customFormat="1" x14ac:dyDescent="0.3">
      <c r="R389" s="248"/>
      <c r="S389" s="249"/>
    </row>
    <row r="390" spans="18:19" s="1" customFormat="1" x14ac:dyDescent="0.3">
      <c r="R390" s="248"/>
      <c r="S390" s="249"/>
    </row>
    <row r="391" spans="18:19" s="1" customFormat="1" x14ac:dyDescent="0.3">
      <c r="R391" s="248"/>
      <c r="S391" s="249"/>
    </row>
    <row r="392" spans="18:19" s="1" customFormat="1" x14ac:dyDescent="0.3">
      <c r="R392" s="248"/>
      <c r="S392" s="249"/>
    </row>
    <row r="393" spans="18:19" s="1" customFormat="1" x14ac:dyDescent="0.3">
      <c r="R393" s="248"/>
      <c r="S393" s="249"/>
    </row>
    <row r="394" spans="18:19" s="1" customFormat="1" x14ac:dyDescent="0.3">
      <c r="R394" s="248"/>
      <c r="S394" s="249"/>
    </row>
    <row r="395" spans="18:19" s="1" customFormat="1" x14ac:dyDescent="0.3">
      <c r="R395" s="248"/>
      <c r="S395" s="249"/>
    </row>
    <row r="396" spans="18:19" s="1" customFormat="1" x14ac:dyDescent="0.3">
      <c r="R396" s="248"/>
      <c r="S396" s="249"/>
    </row>
    <row r="397" spans="18:19" s="1" customFormat="1" x14ac:dyDescent="0.3">
      <c r="R397" s="248"/>
      <c r="S397" s="249"/>
    </row>
    <row r="398" spans="18:19" s="1" customFormat="1" x14ac:dyDescent="0.3">
      <c r="R398" s="248"/>
      <c r="S398" s="249"/>
    </row>
    <row r="399" spans="18:19" s="1" customFormat="1" x14ac:dyDescent="0.3">
      <c r="R399" s="248"/>
      <c r="S399" s="249"/>
    </row>
    <row r="400" spans="18:19" s="1" customFormat="1" x14ac:dyDescent="0.3">
      <c r="R400" s="248"/>
      <c r="S400" s="249"/>
    </row>
    <row r="401" spans="18:19" s="1" customFormat="1" x14ac:dyDescent="0.3">
      <c r="R401" s="248"/>
      <c r="S401" s="249"/>
    </row>
    <row r="402" spans="18:19" s="1" customFormat="1" x14ac:dyDescent="0.3">
      <c r="R402" s="248"/>
      <c r="S402" s="249"/>
    </row>
    <row r="403" spans="18:19" s="1" customFormat="1" x14ac:dyDescent="0.3">
      <c r="R403" s="248"/>
      <c r="S403" s="249"/>
    </row>
    <row r="404" spans="18:19" s="1" customFormat="1" x14ac:dyDescent="0.3">
      <c r="R404" s="248"/>
      <c r="S404" s="249"/>
    </row>
    <row r="405" spans="18:19" s="1" customFormat="1" x14ac:dyDescent="0.3">
      <c r="R405" s="248"/>
      <c r="S405" s="249"/>
    </row>
    <row r="406" spans="18:19" s="1" customFormat="1" x14ac:dyDescent="0.3">
      <c r="R406" s="248"/>
      <c r="S406" s="249"/>
    </row>
    <row r="407" spans="18:19" s="1" customFormat="1" x14ac:dyDescent="0.3">
      <c r="R407" s="248"/>
      <c r="S407" s="249"/>
    </row>
    <row r="408" spans="18:19" s="1" customFormat="1" x14ac:dyDescent="0.3">
      <c r="R408" s="248"/>
      <c r="S408" s="249"/>
    </row>
    <row r="409" spans="18:19" s="1" customFormat="1" x14ac:dyDescent="0.3">
      <c r="R409" s="248"/>
      <c r="S409" s="249"/>
    </row>
    <row r="410" spans="18:19" s="1" customFormat="1" x14ac:dyDescent="0.3">
      <c r="R410" s="248"/>
      <c r="S410" s="249"/>
    </row>
    <row r="411" spans="18:19" s="1" customFormat="1" x14ac:dyDescent="0.3">
      <c r="R411" s="248"/>
      <c r="S411" s="249"/>
    </row>
    <row r="412" spans="18:19" s="1" customFormat="1" x14ac:dyDescent="0.3">
      <c r="R412" s="248"/>
      <c r="S412" s="249"/>
    </row>
    <row r="413" spans="18:19" s="1" customFormat="1" x14ac:dyDescent="0.3">
      <c r="R413" s="248"/>
      <c r="S413" s="249"/>
    </row>
    <row r="414" spans="18:19" s="1" customFormat="1" x14ac:dyDescent="0.3">
      <c r="R414" s="248"/>
      <c r="S414" s="249"/>
    </row>
    <row r="415" spans="18:19" s="1" customFormat="1" x14ac:dyDescent="0.3">
      <c r="R415" s="248"/>
      <c r="S415" s="249"/>
    </row>
    <row r="416" spans="18:19" s="1" customFormat="1" x14ac:dyDescent="0.3">
      <c r="R416" s="248"/>
      <c r="S416" s="249"/>
    </row>
    <row r="417" spans="18:19" s="1" customFormat="1" x14ac:dyDescent="0.3">
      <c r="R417" s="248"/>
      <c r="S417" s="249"/>
    </row>
    <row r="418" spans="18:19" s="1" customFormat="1" x14ac:dyDescent="0.3">
      <c r="R418" s="248"/>
      <c r="S418" s="249"/>
    </row>
    <row r="419" spans="18:19" s="1" customFormat="1" x14ac:dyDescent="0.3">
      <c r="R419" s="248"/>
      <c r="S419" s="249"/>
    </row>
    <row r="420" spans="18:19" s="1" customFormat="1" x14ac:dyDescent="0.3">
      <c r="R420" s="248"/>
      <c r="S420" s="249"/>
    </row>
    <row r="421" spans="18:19" s="1" customFormat="1" x14ac:dyDescent="0.3">
      <c r="R421" s="248"/>
      <c r="S421" s="249"/>
    </row>
    <row r="422" spans="18:19" s="1" customFormat="1" x14ac:dyDescent="0.3">
      <c r="R422" s="248"/>
      <c r="S422" s="249"/>
    </row>
    <row r="423" spans="18:19" s="1" customFormat="1" x14ac:dyDescent="0.3">
      <c r="R423" s="248"/>
      <c r="S423" s="249"/>
    </row>
    <row r="424" spans="18:19" s="1" customFormat="1" x14ac:dyDescent="0.3">
      <c r="R424" s="248"/>
      <c r="S424" s="249"/>
    </row>
    <row r="425" spans="18:19" s="1" customFormat="1" x14ac:dyDescent="0.3">
      <c r="R425" s="248"/>
      <c r="S425" s="249"/>
    </row>
    <row r="426" spans="18:19" s="1" customFormat="1" x14ac:dyDescent="0.3">
      <c r="R426" s="248"/>
      <c r="S426" s="249"/>
    </row>
    <row r="427" spans="18:19" s="1" customFormat="1" x14ac:dyDescent="0.3">
      <c r="R427" s="248"/>
      <c r="S427" s="249"/>
    </row>
    <row r="428" spans="18:19" s="1" customFormat="1" x14ac:dyDescent="0.3">
      <c r="R428" s="248"/>
      <c r="S428" s="249"/>
    </row>
    <row r="429" spans="18:19" s="1" customFormat="1" x14ac:dyDescent="0.3">
      <c r="R429" s="248"/>
      <c r="S429" s="249"/>
    </row>
    <row r="430" spans="18:19" s="1" customFormat="1" x14ac:dyDescent="0.3">
      <c r="R430" s="248"/>
      <c r="S430" s="249"/>
    </row>
    <row r="431" spans="18:19" s="1" customFormat="1" x14ac:dyDescent="0.3">
      <c r="R431" s="248"/>
      <c r="S431" s="249"/>
    </row>
    <row r="432" spans="18:19" s="1" customFormat="1" x14ac:dyDescent="0.3">
      <c r="R432" s="248"/>
      <c r="S432" s="249"/>
    </row>
    <row r="433" spans="18:19" s="1" customFormat="1" x14ac:dyDescent="0.3">
      <c r="R433" s="248"/>
      <c r="S433" s="249"/>
    </row>
    <row r="434" spans="18:19" s="1" customFormat="1" x14ac:dyDescent="0.3">
      <c r="R434" s="248"/>
      <c r="S434" s="249"/>
    </row>
    <row r="435" spans="18:19" s="1" customFormat="1" x14ac:dyDescent="0.3">
      <c r="R435" s="248"/>
      <c r="S435" s="249"/>
    </row>
    <row r="436" spans="18:19" s="1" customFormat="1" x14ac:dyDescent="0.3">
      <c r="R436" s="248"/>
      <c r="S436" s="249"/>
    </row>
    <row r="437" spans="18:19" s="1" customFormat="1" x14ac:dyDescent="0.3">
      <c r="R437" s="248"/>
      <c r="S437" s="249"/>
    </row>
    <row r="438" spans="18:19" s="1" customFormat="1" x14ac:dyDescent="0.3">
      <c r="R438" s="248"/>
      <c r="S438" s="249"/>
    </row>
    <row r="439" spans="18:19" s="1" customFormat="1" x14ac:dyDescent="0.3">
      <c r="R439" s="248"/>
      <c r="S439" s="249"/>
    </row>
    <row r="440" spans="18:19" s="1" customFormat="1" x14ac:dyDescent="0.3">
      <c r="R440" s="248"/>
      <c r="S440" s="249"/>
    </row>
    <row r="441" spans="18:19" s="1" customFormat="1" x14ac:dyDescent="0.3">
      <c r="R441" s="248"/>
      <c r="S441" s="249"/>
    </row>
    <row r="442" spans="18:19" s="1" customFormat="1" x14ac:dyDescent="0.3">
      <c r="R442" s="248"/>
      <c r="S442" s="249"/>
    </row>
    <row r="443" spans="18:19" s="1" customFormat="1" x14ac:dyDescent="0.3">
      <c r="R443" s="248"/>
      <c r="S443" s="249"/>
    </row>
    <row r="444" spans="18:19" s="1" customFormat="1" x14ac:dyDescent="0.3">
      <c r="R444" s="248"/>
      <c r="S444" s="249"/>
    </row>
    <row r="445" spans="18:19" s="1" customFormat="1" x14ac:dyDescent="0.3">
      <c r="R445" s="248"/>
      <c r="S445" s="249"/>
    </row>
    <row r="446" spans="18:19" s="1" customFormat="1" x14ac:dyDescent="0.3">
      <c r="R446" s="248"/>
      <c r="S446" s="249"/>
    </row>
    <row r="447" spans="18:19" s="1" customFormat="1" x14ac:dyDescent="0.3">
      <c r="R447" s="248"/>
      <c r="S447" s="249"/>
    </row>
    <row r="448" spans="18:19" s="1" customFormat="1" x14ac:dyDescent="0.3">
      <c r="R448" s="248"/>
      <c r="S448" s="249"/>
    </row>
    <row r="449" spans="18:19" s="1" customFormat="1" x14ac:dyDescent="0.3">
      <c r="R449" s="248"/>
      <c r="S449" s="249"/>
    </row>
    <row r="450" spans="18:19" s="1" customFormat="1" x14ac:dyDescent="0.3">
      <c r="R450" s="248"/>
      <c r="S450" s="249"/>
    </row>
    <row r="451" spans="18:19" s="1" customFormat="1" x14ac:dyDescent="0.3">
      <c r="R451" s="248"/>
      <c r="S451" s="249"/>
    </row>
    <row r="452" spans="18:19" s="1" customFormat="1" x14ac:dyDescent="0.3">
      <c r="R452" s="248"/>
      <c r="S452" s="249"/>
    </row>
    <row r="453" spans="18:19" s="1" customFormat="1" x14ac:dyDescent="0.3">
      <c r="R453" s="248"/>
      <c r="S453" s="249"/>
    </row>
    <row r="454" spans="18:19" s="1" customFormat="1" x14ac:dyDescent="0.3">
      <c r="R454" s="248"/>
      <c r="S454" s="249"/>
    </row>
    <row r="455" spans="18:19" s="1" customFormat="1" x14ac:dyDescent="0.3">
      <c r="R455" s="248"/>
      <c r="S455" s="249"/>
    </row>
    <row r="456" spans="18:19" s="1" customFormat="1" x14ac:dyDescent="0.3">
      <c r="R456" s="248"/>
      <c r="S456" s="249"/>
    </row>
    <row r="457" spans="18:19" s="1" customFormat="1" x14ac:dyDescent="0.3">
      <c r="R457" s="248"/>
      <c r="S457" s="249"/>
    </row>
    <row r="458" spans="18:19" s="1" customFormat="1" x14ac:dyDescent="0.3">
      <c r="R458" s="248"/>
      <c r="S458" s="249"/>
    </row>
    <row r="459" spans="18:19" s="1" customFormat="1" x14ac:dyDescent="0.3">
      <c r="R459" s="248"/>
      <c r="S459" s="249"/>
    </row>
    <row r="460" spans="18:19" s="1" customFormat="1" x14ac:dyDescent="0.3">
      <c r="R460" s="248"/>
      <c r="S460" s="249"/>
    </row>
    <row r="461" spans="18:19" s="1" customFormat="1" x14ac:dyDescent="0.3">
      <c r="R461" s="248"/>
      <c r="S461" s="249"/>
    </row>
    <row r="462" spans="18:19" s="1" customFormat="1" x14ac:dyDescent="0.3">
      <c r="R462" s="248"/>
      <c r="S462" s="249"/>
    </row>
    <row r="463" spans="18:19" s="1" customFormat="1" x14ac:dyDescent="0.3">
      <c r="R463" s="248"/>
      <c r="S463" s="249"/>
    </row>
    <row r="464" spans="18:19" s="1" customFormat="1" x14ac:dyDescent="0.3">
      <c r="R464" s="248"/>
      <c r="S464" s="249"/>
    </row>
    <row r="465" spans="18:19" s="1" customFormat="1" x14ac:dyDescent="0.3">
      <c r="R465" s="248"/>
      <c r="S465" s="249"/>
    </row>
    <row r="466" spans="18:19" s="1" customFormat="1" x14ac:dyDescent="0.3">
      <c r="R466" s="248"/>
      <c r="S466" s="249"/>
    </row>
    <row r="467" spans="18:19" s="1" customFormat="1" x14ac:dyDescent="0.3">
      <c r="R467" s="248"/>
      <c r="S467" s="249"/>
    </row>
    <row r="468" spans="18:19" s="1" customFormat="1" x14ac:dyDescent="0.3">
      <c r="R468" s="248"/>
      <c r="S468" s="249"/>
    </row>
    <row r="469" spans="18:19" s="1" customFormat="1" x14ac:dyDescent="0.3">
      <c r="R469" s="248"/>
      <c r="S469" s="249"/>
    </row>
    <row r="470" spans="18:19" s="1" customFormat="1" x14ac:dyDescent="0.3">
      <c r="R470" s="248"/>
      <c r="S470" s="249"/>
    </row>
    <row r="471" spans="18:19" s="1" customFormat="1" x14ac:dyDescent="0.3">
      <c r="R471" s="248"/>
      <c r="S471" s="249"/>
    </row>
    <row r="472" spans="18:19" s="1" customFormat="1" x14ac:dyDescent="0.3">
      <c r="R472" s="248"/>
      <c r="S472" s="249"/>
    </row>
    <row r="473" spans="18:19" s="1" customFormat="1" x14ac:dyDescent="0.3">
      <c r="R473" s="248"/>
      <c r="S473" s="249"/>
    </row>
    <row r="474" spans="18:19" s="1" customFormat="1" x14ac:dyDescent="0.3">
      <c r="R474" s="248"/>
      <c r="S474" s="249"/>
    </row>
    <row r="475" spans="18:19" s="1" customFormat="1" x14ac:dyDescent="0.3">
      <c r="R475" s="248"/>
      <c r="S475" s="249"/>
    </row>
    <row r="476" spans="18:19" s="1" customFormat="1" x14ac:dyDescent="0.3">
      <c r="R476" s="248"/>
      <c r="S476" s="249"/>
    </row>
    <row r="477" spans="18:19" s="1" customFormat="1" x14ac:dyDescent="0.3">
      <c r="R477" s="248"/>
      <c r="S477" s="249"/>
    </row>
    <row r="478" spans="18:19" s="1" customFormat="1" x14ac:dyDescent="0.3">
      <c r="R478" s="248"/>
      <c r="S478" s="249"/>
    </row>
    <row r="479" spans="18:19" s="1" customFormat="1" x14ac:dyDescent="0.3">
      <c r="R479" s="248"/>
      <c r="S479" s="249"/>
    </row>
    <row r="480" spans="18:19" s="1" customFormat="1" x14ac:dyDescent="0.3">
      <c r="R480" s="248"/>
      <c r="S480" s="249"/>
    </row>
    <row r="481" spans="18:19" s="1" customFormat="1" x14ac:dyDescent="0.3">
      <c r="R481" s="248"/>
      <c r="S481" s="249"/>
    </row>
    <row r="482" spans="18:19" s="1" customFormat="1" x14ac:dyDescent="0.3">
      <c r="R482" s="248"/>
      <c r="S482" s="249"/>
    </row>
    <row r="483" spans="18:19" s="1" customFormat="1" x14ac:dyDescent="0.3">
      <c r="R483" s="248"/>
      <c r="S483" s="249"/>
    </row>
    <row r="484" spans="18:19" s="1" customFormat="1" x14ac:dyDescent="0.3">
      <c r="R484" s="248"/>
      <c r="S484" s="249"/>
    </row>
    <row r="485" spans="18:19" s="1" customFormat="1" x14ac:dyDescent="0.3">
      <c r="R485" s="248"/>
      <c r="S485" s="249"/>
    </row>
    <row r="486" spans="18:19" s="1" customFormat="1" x14ac:dyDescent="0.3">
      <c r="R486" s="248"/>
      <c r="S486" s="249"/>
    </row>
    <row r="487" spans="18:19" s="1" customFormat="1" x14ac:dyDescent="0.3">
      <c r="R487" s="248"/>
      <c r="S487" s="249"/>
    </row>
    <row r="488" spans="18:19" s="1" customFormat="1" x14ac:dyDescent="0.3">
      <c r="R488" s="248"/>
      <c r="S488" s="249"/>
    </row>
    <row r="489" spans="18:19" s="1" customFormat="1" x14ac:dyDescent="0.3">
      <c r="R489" s="248"/>
      <c r="S489" s="249"/>
    </row>
    <row r="490" spans="18:19" s="1" customFormat="1" x14ac:dyDescent="0.3">
      <c r="R490" s="248"/>
      <c r="S490" s="249"/>
    </row>
    <row r="491" spans="18:19" s="1" customFormat="1" x14ac:dyDescent="0.3">
      <c r="R491" s="248"/>
      <c r="S491" s="249"/>
    </row>
    <row r="492" spans="18:19" s="1" customFormat="1" x14ac:dyDescent="0.3">
      <c r="R492" s="248"/>
      <c r="S492" s="249"/>
    </row>
    <row r="493" spans="18:19" s="1" customFormat="1" x14ac:dyDescent="0.3">
      <c r="R493" s="248"/>
      <c r="S493" s="249"/>
    </row>
    <row r="494" spans="18:19" s="1" customFormat="1" x14ac:dyDescent="0.3">
      <c r="R494" s="248"/>
      <c r="S494" s="249"/>
    </row>
    <row r="495" spans="18:19" s="1" customFormat="1" x14ac:dyDescent="0.3">
      <c r="R495" s="248"/>
      <c r="S495" s="249"/>
    </row>
    <row r="496" spans="18:19" s="1" customFormat="1" x14ac:dyDescent="0.3">
      <c r="R496" s="248"/>
      <c r="S496" s="249"/>
    </row>
    <row r="497" spans="18:19" s="1" customFormat="1" x14ac:dyDescent="0.3">
      <c r="R497" s="248"/>
      <c r="S497" s="249"/>
    </row>
    <row r="498" spans="18:19" s="1" customFormat="1" x14ac:dyDescent="0.3">
      <c r="R498" s="248"/>
      <c r="S498" s="249"/>
    </row>
    <row r="499" spans="18:19" s="1" customFormat="1" x14ac:dyDescent="0.3">
      <c r="R499" s="248"/>
      <c r="S499" s="249"/>
    </row>
    <row r="500" spans="18:19" s="1" customFormat="1" x14ac:dyDescent="0.3">
      <c r="R500" s="248"/>
      <c r="S500" s="249"/>
    </row>
    <row r="501" spans="18:19" s="1" customFormat="1" x14ac:dyDescent="0.3">
      <c r="R501" s="248"/>
      <c r="S501" s="249"/>
    </row>
    <row r="502" spans="18:19" s="1" customFormat="1" x14ac:dyDescent="0.3">
      <c r="R502" s="248"/>
      <c r="S502" s="249"/>
    </row>
    <row r="503" spans="18:19" s="1" customFormat="1" x14ac:dyDescent="0.3">
      <c r="R503" s="248"/>
      <c r="S503" s="249"/>
    </row>
    <row r="504" spans="18:19" s="1" customFormat="1" x14ac:dyDescent="0.3">
      <c r="R504" s="248"/>
      <c r="S504" s="249"/>
    </row>
    <row r="505" spans="18:19" s="1" customFormat="1" x14ac:dyDescent="0.3">
      <c r="R505" s="248"/>
      <c r="S505" s="249"/>
    </row>
    <row r="506" spans="18:19" s="1" customFormat="1" x14ac:dyDescent="0.3">
      <c r="R506" s="248"/>
      <c r="S506" s="249"/>
    </row>
    <row r="507" spans="18:19" s="1" customFormat="1" x14ac:dyDescent="0.3">
      <c r="R507" s="248"/>
      <c r="S507" s="249"/>
    </row>
    <row r="508" spans="18:19" s="1" customFormat="1" x14ac:dyDescent="0.3">
      <c r="R508" s="248"/>
      <c r="S508" s="249"/>
    </row>
    <row r="509" spans="18:19" s="1" customFormat="1" x14ac:dyDescent="0.3">
      <c r="R509" s="248"/>
      <c r="S509" s="249"/>
    </row>
    <row r="510" spans="18:19" s="1" customFormat="1" x14ac:dyDescent="0.3">
      <c r="R510" s="248"/>
      <c r="S510" s="249"/>
    </row>
    <row r="511" spans="18:19" s="1" customFormat="1" x14ac:dyDescent="0.3">
      <c r="R511" s="248"/>
      <c r="S511" s="249"/>
    </row>
    <row r="512" spans="18:19" s="1" customFormat="1" x14ac:dyDescent="0.3">
      <c r="R512" s="248"/>
      <c r="S512" s="249"/>
    </row>
    <row r="513" spans="18:19" s="1" customFormat="1" x14ac:dyDescent="0.3">
      <c r="R513" s="248"/>
      <c r="S513" s="249"/>
    </row>
    <row r="514" spans="18:19" s="1" customFormat="1" x14ac:dyDescent="0.3">
      <c r="R514" s="248"/>
      <c r="S514" s="249"/>
    </row>
    <row r="515" spans="18:19" s="1" customFormat="1" x14ac:dyDescent="0.3">
      <c r="R515" s="248"/>
      <c r="S515" s="249"/>
    </row>
    <row r="516" spans="18:19" s="1" customFormat="1" x14ac:dyDescent="0.3">
      <c r="R516" s="248"/>
      <c r="S516" s="249"/>
    </row>
    <row r="517" spans="18:19" s="1" customFormat="1" x14ac:dyDescent="0.3">
      <c r="R517" s="248"/>
      <c r="S517" s="249"/>
    </row>
    <row r="518" spans="18:19" s="1" customFormat="1" x14ac:dyDescent="0.3">
      <c r="R518" s="248"/>
      <c r="S518" s="249"/>
    </row>
    <row r="519" spans="18:19" s="1" customFormat="1" x14ac:dyDescent="0.3">
      <c r="R519" s="248"/>
      <c r="S519" s="249"/>
    </row>
    <row r="520" spans="18:19" s="1" customFormat="1" x14ac:dyDescent="0.3">
      <c r="R520" s="248"/>
      <c r="S520" s="249"/>
    </row>
    <row r="521" spans="18:19" s="1" customFormat="1" x14ac:dyDescent="0.3">
      <c r="R521" s="248"/>
      <c r="S521" s="249"/>
    </row>
    <row r="522" spans="18:19" s="1" customFormat="1" x14ac:dyDescent="0.3">
      <c r="R522" s="248"/>
      <c r="S522" s="249"/>
    </row>
    <row r="523" spans="18:19" s="1" customFormat="1" x14ac:dyDescent="0.3">
      <c r="R523" s="248"/>
      <c r="S523" s="249"/>
    </row>
    <row r="524" spans="18:19" s="1" customFormat="1" x14ac:dyDescent="0.3">
      <c r="R524" s="248"/>
      <c r="S524" s="249"/>
    </row>
    <row r="525" spans="18:19" s="1" customFormat="1" x14ac:dyDescent="0.3">
      <c r="R525" s="248"/>
      <c r="S525" s="249"/>
    </row>
    <row r="526" spans="18:19" s="1" customFormat="1" x14ac:dyDescent="0.3">
      <c r="R526" s="248"/>
      <c r="S526" s="249"/>
    </row>
    <row r="527" spans="18:19" s="1" customFormat="1" x14ac:dyDescent="0.3">
      <c r="R527" s="248"/>
      <c r="S527" s="249"/>
    </row>
    <row r="528" spans="18:19" s="1" customFormat="1" x14ac:dyDescent="0.3">
      <c r="R528" s="248"/>
      <c r="S528" s="249"/>
    </row>
    <row r="529" spans="18:19" s="1" customFormat="1" x14ac:dyDescent="0.3">
      <c r="R529" s="248"/>
      <c r="S529" s="249"/>
    </row>
    <row r="530" spans="18:19" s="1" customFormat="1" x14ac:dyDescent="0.3">
      <c r="R530" s="248"/>
      <c r="S530" s="249"/>
    </row>
    <row r="531" spans="18:19" s="1" customFormat="1" x14ac:dyDescent="0.3">
      <c r="R531" s="248"/>
      <c r="S531" s="249"/>
    </row>
    <row r="532" spans="18:19" s="1" customFormat="1" x14ac:dyDescent="0.3">
      <c r="R532" s="248"/>
      <c r="S532" s="249"/>
    </row>
    <row r="533" spans="18:19" s="1" customFormat="1" x14ac:dyDescent="0.3">
      <c r="R533" s="248"/>
      <c r="S533" s="249"/>
    </row>
    <row r="534" spans="18:19" s="1" customFormat="1" x14ac:dyDescent="0.3">
      <c r="R534" s="248"/>
      <c r="S534" s="249"/>
    </row>
    <row r="535" spans="18:19" s="1" customFormat="1" x14ac:dyDescent="0.3">
      <c r="R535" s="248"/>
      <c r="S535" s="249"/>
    </row>
    <row r="536" spans="18:19" s="1" customFormat="1" x14ac:dyDescent="0.3">
      <c r="R536" s="248"/>
      <c r="S536" s="249"/>
    </row>
    <row r="537" spans="18:19" s="1" customFormat="1" x14ac:dyDescent="0.3">
      <c r="R537" s="248"/>
      <c r="S537" s="249"/>
    </row>
    <row r="538" spans="18:19" s="1" customFormat="1" x14ac:dyDescent="0.3">
      <c r="R538" s="248"/>
      <c r="S538" s="249"/>
    </row>
    <row r="539" spans="18:19" s="1" customFormat="1" x14ac:dyDescent="0.3">
      <c r="R539" s="248"/>
      <c r="S539" s="249"/>
    </row>
    <row r="540" spans="18:19" s="1" customFormat="1" x14ac:dyDescent="0.3">
      <c r="R540" s="248"/>
      <c r="S540" s="249"/>
    </row>
    <row r="541" spans="18:19" s="1" customFormat="1" x14ac:dyDescent="0.3">
      <c r="R541" s="248"/>
      <c r="S541" s="249"/>
    </row>
    <row r="542" spans="18:19" s="1" customFormat="1" x14ac:dyDescent="0.3">
      <c r="R542" s="248"/>
      <c r="S542" s="249"/>
    </row>
    <row r="543" spans="18:19" s="1" customFormat="1" x14ac:dyDescent="0.3">
      <c r="R543" s="248"/>
      <c r="S543" s="249"/>
    </row>
    <row r="544" spans="18:19" s="1" customFormat="1" x14ac:dyDescent="0.3">
      <c r="R544" s="248"/>
      <c r="S544" s="249"/>
    </row>
    <row r="545" spans="18:19" s="1" customFormat="1" x14ac:dyDescent="0.3">
      <c r="R545" s="248"/>
      <c r="S545" s="249"/>
    </row>
    <row r="546" spans="18:19" s="1" customFormat="1" x14ac:dyDescent="0.3">
      <c r="R546" s="248"/>
      <c r="S546" s="249"/>
    </row>
    <row r="547" spans="18:19" s="1" customFormat="1" x14ac:dyDescent="0.3">
      <c r="R547" s="248"/>
      <c r="S547" s="249"/>
    </row>
    <row r="548" spans="18:19" s="1" customFormat="1" x14ac:dyDescent="0.3">
      <c r="R548" s="248"/>
      <c r="S548" s="249"/>
    </row>
    <row r="549" spans="18:19" s="1" customFormat="1" x14ac:dyDescent="0.3">
      <c r="R549" s="248"/>
      <c r="S549" s="249"/>
    </row>
    <row r="550" spans="18:19" s="1" customFormat="1" x14ac:dyDescent="0.3">
      <c r="R550" s="248"/>
      <c r="S550" s="249"/>
    </row>
    <row r="551" spans="18:19" s="1" customFormat="1" x14ac:dyDescent="0.3">
      <c r="R551" s="248"/>
      <c r="S551" s="249"/>
    </row>
    <row r="552" spans="18:19" s="1" customFormat="1" x14ac:dyDescent="0.3">
      <c r="R552" s="248"/>
      <c r="S552" s="249"/>
    </row>
    <row r="553" spans="18:19" s="1" customFormat="1" x14ac:dyDescent="0.3">
      <c r="R553" s="248"/>
      <c r="S553" s="249"/>
    </row>
    <row r="554" spans="18:19" s="1" customFormat="1" x14ac:dyDescent="0.3">
      <c r="R554" s="248"/>
      <c r="S554" s="249"/>
    </row>
    <row r="555" spans="18:19" s="1" customFormat="1" x14ac:dyDescent="0.3">
      <c r="R555" s="248"/>
      <c r="S555" s="249"/>
    </row>
    <row r="556" spans="18:19" s="1" customFormat="1" x14ac:dyDescent="0.3">
      <c r="R556" s="248"/>
      <c r="S556" s="249"/>
    </row>
    <row r="557" spans="18:19" s="1" customFormat="1" x14ac:dyDescent="0.3">
      <c r="R557" s="248"/>
      <c r="S557" s="249"/>
    </row>
    <row r="558" spans="18:19" s="1" customFormat="1" x14ac:dyDescent="0.3">
      <c r="R558" s="248"/>
      <c r="S558" s="249"/>
    </row>
    <row r="559" spans="18:19" s="1" customFormat="1" x14ac:dyDescent="0.3">
      <c r="R559" s="248"/>
      <c r="S559" s="249"/>
    </row>
    <row r="560" spans="18:19" s="1" customFormat="1" x14ac:dyDescent="0.3">
      <c r="R560" s="248"/>
      <c r="S560" s="249"/>
    </row>
    <row r="561" spans="18:19" s="1" customFormat="1" x14ac:dyDescent="0.3">
      <c r="R561" s="248"/>
      <c r="S561" s="249"/>
    </row>
    <row r="562" spans="18:19" s="1" customFormat="1" x14ac:dyDescent="0.3">
      <c r="R562" s="248"/>
      <c r="S562" s="249"/>
    </row>
    <row r="563" spans="18:19" s="1" customFormat="1" x14ac:dyDescent="0.3">
      <c r="R563" s="248"/>
      <c r="S563" s="249"/>
    </row>
    <row r="564" spans="18:19" s="1" customFormat="1" x14ac:dyDescent="0.3">
      <c r="R564" s="248"/>
      <c r="S564" s="249"/>
    </row>
    <row r="565" spans="18:19" s="1" customFormat="1" x14ac:dyDescent="0.3">
      <c r="R565" s="248"/>
      <c r="S565" s="249"/>
    </row>
    <row r="566" spans="18:19" s="1" customFormat="1" x14ac:dyDescent="0.3">
      <c r="R566" s="248"/>
      <c r="S566" s="249"/>
    </row>
    <row r="567" spans="18:19" s="1" customFormat="1" x14ac:dyDescent="0.3">
      <c r="R567" s="248"/>
      <c r="S567" s="249"/>
    </row>
    <row r="568" spans="18:19" s="1" customFormat="1" x14ac:dyDescent="0.3">
      <c r="R568" s="248"/>
      <c r="S568" s="249"/>
    </row>
    <row r="569" spans="18:19" s="1" customFormat="1" x14ac:dyDescent="0.3">
      <c r="R569" s="248"/>
      <c r="S569" s="249"/>
    </row>
    <row r="570" spans="18:19" s="1" customFormat="1" x14ac:dyDescent="0.3">
      <c r="R570" s="248"/>
      <c r="S570" s="249"/>
    </row>
    <row r="571" spans="18:19" s="1" customFormat="1" x14ac:dyDescent="0.3">
      <c r="R571" s="248"/>
      <c r="S571" s="249"/>
    </row>
    <row r="572" spans="18:19" s="1" customFormat="1" x14ac:dyDescent="0.3">
      <c r="R572" s="248"/>
      <c r="S572" s="249"/>
    </row>
    <row r="573" spans="18:19" s="1" customFormat="1" x14ac:dyDescent="0.3">
      <c r="R573" s="248"/>
      <c r="S573" s="249"/>
    </row>
    <row r="574" spans="18:19" s="1" customFormat="1" x14ac:dyDescent="0.3">
      <c r="R574" s="248"/>
      <c r="S574" s="249"/>
    </row>
    <row r="575" spans="18:19" s="1" customFormat="1" x14ac:dyDescent="0.3">
      <c r="R575" s="248"/>
      <c r="S575" s="249"/>
    </row>
    <row r="576" spans="18:19" s="1" customFormat="1" x14ac:dyDescent="0.3">
      <c r="R576" s="248"/>
      <c r="S576" s="249"/>
    </row>
    <row r="577" spans="18:19" s="1" customFormat="1" x14ac:dyDescent="0.3">
      <c r="R577" s="248"/>
      <c r="S577" s="249"/>
    </row>
    <row r="578" spans="18:19" s="1" customFormat="1" x14ac:dyDescent="0.3">
      <c r="R578" s="248"/>
      <c r="S578" s="249"/>
    </row>
    <row r="579" spans="18:19" s="1" customFormat="1" x14ac:dyDescent="0.3">
      <c r="R579" s="248"/>
      <c r="S579" s="249"/>
    </row>
    <row r="580" spans="18:19" s="1" customFormat="1" x14ac:dyDescent="0.3">
      <c r="R580" s="248"/>
      <c r="S580" s="249"/>
    </row>
    <row r="581" spans="18:19" s="1" customFormat="1" x14ac:dyDescent="0.3">
      <c r="R581" s="248"/>
      <c r="S581" s="249"/>
    </row>
    <row r="582" spans="18:19" s="1" customFormat="1" x14ac:dyDescent="0.3">
      <c r="R582" s="248"/>
      <c r="S582" s="249"/>
    </row>
    <row r="583" spans="18:19" s="1" customFormat="1" x14ac:dyDescent="0.3">
      <c r="R583" s="248"/>
      <c r="S583" s="249"/>
    </row>
    <row r="584" spans="18:19" s="1" customFormat="1" x14ac:dyDescent="0.3">
      <c r="R584" s="248"/>
      <c r="S584" s="249"/>
    </row>
    <row r="585" spans="18:19" s="1" customFormat="1" x14ac:dyDescent="0.3">
      <c r="R585" s="248"/>
      <c r="S585" s="249"/>
    </row>
    <row r="586" spans="18:19" s="1" customFormat="1" x14ac:dyDescent="0.3">
      <c r="R586" s="248"/>
      <c r="S586" s="249"/>
    </row>
    <row r="587" spans="18:19" s="1" customFormat="1" x14ac:dyDescent="0.3">
      <c r="R587" s="248"/>
      <c r="S587" s="249"/>
    </row>
    <row r="588" spans="18:19" s="1" customFormat="1" x14ac:dyDescent="0.3">
      <c r="R588" s="248"/>
      <c r="S588" s="249"/>
    </row>
    <row r="589" spans="18:19" s="1" customFormat="1" x14ac:dyDescent="0.3">
      <c r="R589" s="248"/>
      <c r="S589" s="249"/>
    </row>
    <row r="590" spans="18:19" s="1" customFormat="1" x14ac:dyDescent="0.3">
      <c r="R590" s="248"/>
      <c r="S590" s="249"/>
    </row>
    <row r="591" spans="18:19" s="1" customFormat="1" x14ac:dyDescent="0.3">
      <c r="R591" s="248"/>
      <c r="S591" s="249"/>
    </row>
    <row r="592" spans="18:19" s="1" customFormat="1" x14ac:dyDescent="0.3">
      <c r="R592" s="248"/>
      <c r="S592" s="249"/>
    </row>
    <row r="593" spans="18:19" s="1" customFormat="1" x14ac:dyDescent="0.3">
      <c r="R593" s="248"/>
      <c r="S593" s="249"/>
    </row>
    <row r="594" spans="18:19" s="1" customFormat="1" x14ac:dyDescent="0.3">
      <c r="R594" s="248"/>
      <c r="S594" s="249"/>
    </row>
    <row r="595" spans="18:19" s="1" customFormat="1" x14ac:dyDescent="0.3">
      <c r="R595" s="248"/>
      <c r="S595" s="249"/>
    </row>
    <row r="596" spans="18:19" s="1" customFormat="1" x14ac:dyDescent="0.3">
      <c r="R596" s="248"/>
      <c r="S596" s="249"/>
    </row>
    <row r="597" spans="18:19" s="1" customFormat="1" x14ac:dyDescent="0.3">
      <c r="R597" s="248"/>
      <c r="S597" s="249"/>
    </row>
    <row r="598" spans="18:19" s="1" customFormat="1" x14ac:dyDescent="0.3">
      <c r="R598" s="248"/>
      <c r="S598" s="249"/>
    </row>
    <row r="599" spans="18:19" s="1" customFormat="1" x14ac:dyDescent="0.3">
      <c r="R599" s="248"/>
      <c r="S599" s="249"/>
    </row>
    <row r="600" spans="18:19" s="1" customFormat="1" x14ac:dyDescent="0.3">
      <c r="R600" s="248"/>
      <c r="S600" s="249"/>
    </row>
    <row r="601" spans="18:19" s="1" customFormat="1" x14ac:dyDescent="0.3">
      <c r="R601" s="248"/>
      <c r="S601" s="249"/>
    </row>
    <row r="602" spans="18:19" s="1" customFormat="1" x14ac:dyDescent="0.3">
      <c r="R602" s="248"/>
      <c r="S602" s="249"/>
    </row>
    <row r="603" spans="18:19" s="1" customFormat="1" x14ac:dyDescent="0.3">
      <c r="R603" s="248"/>
      <c r="S603" s="249"/>
    </row>
    <row r="604" spans="18:19" s="1" customFormat="1" x14ac:dyDescent="0.3">
      <c r="R604" s="248"/>
      <c r="S604" s="249"/>
    </row>
    <row r="605" spans="18:19" s="1" customFormat="1" x14ac:dyDescent="0.3">
      <c r="R605" s="248"/>
      <c r="S605" s="249"/>
    </row>
    <row r="606" spans="18:19" s="1" customFormat="1" x14ac:dyDescent="0.3">
      <c r="R606" s="248"/>
      <c r="S606" s="249"/>
    </row>
    <row r="607" spans="18:19" s="1" customFormat="1" x14ac:dyDescent="0.3">
      <c r="R607" s="248"/>
      <c r="S607" s="249"/>
    </row>
    <row r="608" spans="18:19" s="1" customFormat="1" x14ac:dyDescent="0.3">
      <c r="R608" s="248"/>
      <c r="S608" s="249"/>
    </row>
    <row r="609" spans="18:19" s="1" customFormat="1" x14ac:dyDescent="0.3">
      <c r="R609" s="248"/>
      <c r="S609" s="249"/>
    </row>
    <row r="610" spans="18:19" s="1" customFormat="1" x14ac:dyDescent="0.3">
      <c r="R610" s="248"/>
      <c r="S610" s="249"/>
    </row>
    <row r="611" spans="18:19" s="1" customFormat="1" x14ac:dyDescent="0.3">
      <c r="R611" s="248"/>
      <c r="S611" s="249"/>
    </row>
    <row r="612" spans="18:19" s="1" customFormat="1" x14ac:dyDescent="0.3">
      <c r="R612" s="248"/>
      <c r="S612" s="249"/>
    </row>
    <row r="613" spans="18:19" s="1" customFormat="1" x14ac:dyDescent="0.3">
      <c r="R613" s="248"/>
      <c r="S613" s="249"/>
    </row>
    <row r="614" spans="18:19" s="1" customFormat="1" x14ac:dyDescent="0.3">
      <c r="R614" s="248"/>
      <c r="S614" s="249"/>
    </row>
    <row r="615" spans="18:19" s="1" customFormat="1" x14ac:dyDescent="0.3">
      <c r="R615" s="248"/>
      <c r="S615" s="249"/>
    </row>
    <row r="616" spans="18:19" s="1" customFormat="1" x14ac:dyDescent="0.3">
      <c r="R616" s="248"/>
      <c r="S616" s="249"/>
    </row>
    <row r="617" spans="18:19" s="1" customFormat="1" x14ac:dyDescent="0.3">
      <c r="R617" s="248"/>
      <c r="S617" s="249"/>
    </row>
    <row r="618" spans="18:19" s="1" customFormat="1" x14ac:dyDescent="0.3">
      <c r="R618" s="248"/>
      <c r="S618" s="249"/>
    </row>
    <row r="619" spans="18:19" s="1" customFormat="1" x14ac:dyDescent="0.3">
      <c r="R619" s="248"/>
      <c r="S619" s="249"/>
    </row>
    <row r="620" spans="18:19" s="1" customFormat="1" x14ac:dyDescent="0.3">
      <c r="R620" s="248"/>
      <c r="S620" s="249"/>
    </row>
    <row r="621" spans="18:19" s="1" customFormat="1" x14ac:dyDescent="0.3">
      <c r="R621" s="248"/>
      <c r="S621" s="249"/>
    </row>
    <row r="622" spans="18:19" s="1" customFormat="1" x14ac:dyDescent="0.3">
      <c r="R622" s="248"/>
      <c r="S622" s="249"/>
    </row>
    <row r="623" spans="18:19" s="1" customFormat="1" x14ac:dyDescent="0.3">
      <c r="R623" s="248"/>
      <c r="S623" s="249"/>
    </row>
    <row r="624" spans="18:19" s="1" customFormat="1" x14ac:dyDescent="0.3">
      <c r="R624" s="248"/>
      <c r="S624" s="249"/>
    </row>
    <row r="625" spans="18:19" s="1" customFormat="1" x14ac:dyDescent="0.3">
      <c r="R625" s="248"/>
      <c r="S625" s="249"/>
    </row>
    <row r="626" spans="18:19" s="1" customFormat="1" x14ac:dyDescent="0.3">
      <c r="R626" s="248"/>
      <c r="S626" s="249"/>
    </row>
    <row r="627" spans="18:19" s="1" customFormat="1" x14ac:dyDescent="0.3">
      <c r="R627" s="248"/>
      <c r="S627" s="249"/>
    </row>
    <row r="628" spans="18:19" s="1" customFormat="1" x14ac:dyDescent="0.3">
      <c r="R628" s="248"/>
      <c r="S628" s="249"/>
    </row>
    <row r="629" spans="18:19" s="1" customFormat="1" x14ac:dyDescent="0.3">
      <c r="R629" s="248"/>
      <c r="S629" s="249"/>
    </row>
    <row r="630" spans="18:19" s="1" customFormat="1" x14ac:dyDescent="0.3">
      <c r="R630" s="248"/>
      <c r="S630" s="249"/>
    </row>
    <row r="631" spans="18:19" s="1" customFormat="1" x14ac:dyDescent="0.3">
      <c r="R631" s="248"/>
      <c r="S631" s="249"/>
    </row>
    <row r="632" spans="18:19" s="1" customFormat="1" x14ac:dyDescent="0.3">
      <c r="R632" s="248"/>
      <c r="S632" s="249"/>
    </row>
    <row r="633" spans="18:19" s="1" customFormat="1" x14ac:dyDescent="0.3">
      <c r="R633" s="248"/>
      <c r="S633" s="249"/>
    </row>
    <row r="634" spans="18:19" s="1" customFormat="1" x14ac:dyDescent="0.3">
      <c r="R634" s="248"/>
      <c r="S634" s="249"/>
    </row>
    <row r="635" spans="18:19" s="1" customFormat="1" x14ac:dyDescent="0.3">
      <c r="R635" s="248"/>
      <c r="S635" s="249"/>
    </row>
    <row r="636" spans="18:19" s="1" customFormat="1" x14ac:dyDescent="0.3">
      <c r="R636" s="248"/>
      <c r="S636" s="249"/>
    </row>
    <row r="637" spans="18:19" s="1" customFormat="1" x14ac:dyDescent="0.3">
      <c r="R637" s="248"/>
      <c r="S637" s="249"/>
    </row>
    <row r="638" spans="18:19" s="1" customFormat="1" x14ac:dyDescent="0.3">
      <c r="R638" s="248"/>
      <c r="S638" s="249"/>
    </row>
    <row r="639" spans="18:19" s="1" customFormat="1" x14ac:dyDescent="0.3">
      <c r="R639" s="248"/>
      <c r="S639" s="249"/>
    </row>
    <row r="640" spans="18:19" s="1" customFormat="1" x14ac:dyDescent="0.3">
      <c r="R640" s="248"/>
      <c r="S640" s="249"/>
    </row>
    <row r="641" spans="18:19" s="1" customFormat="1" x14ac:dyDescent="0.3">
      <c r="R641" s="248"/>
      <c r="S641" s="249"/>
    </row>
    <row r="642" spans="18:19" s="1" customFormat="1" x14ac:dyDescent="0.3">
      <c r="R642" s="248"/>
      <c r="S642" s="249"/>
    </row>
    <row r="643" spans="18:19" s="1" customFormat="1" x14ac:dyDescent="0.3">
      <c r="R643" s="248"/>
      <c r="S643" s="249"/>
    </row>
    <row r="644" spans="18:19" s="1" customFormat="1" x14ac:dyDescent="0.3">
      <c r="R644" s="248"/>
      <c r="S644" s="249"/>
    </row>
    <row r="645" spans="18:19" s="1" customFormat="1" x14ac:dyDescent="0.3">
      <c r="R645" s="248"/>
      <c r="S645" s="249"/>
    </row>
    <row r="646" spans="18:19" s="1" customFormat="1" x14ac:dyDescent="0.3">
      <c r="R646" s="248"/>
      <c r="S646" s="249"/>
    </row>
    <row r="647" spans="18:19" s="1" customFormat="1" x14ac:dyDescent="0.3">
      <c r="R647" s="248"/>
      <c r="S647" s="249"/>
    </row>
    <row r="648" spans="18:19" s="1" customFormat="1" x14ac:dyDescent="0.3">
      <c r="R648" s="248"/>
      <c r="S648" s="249"/>
    </row>
    <row r="649" spans="18:19" s="1" customFormat="1" x14ac:dyDescent="0.3">
      <c r="R649" s="248"/>
      <c r="S649" s="249"/>
    </row>
    <row r="650" spans="18:19" s="1" customFormat="1" x14ac:dyDescent="0.3">
      <c r="R650" s="248"/>
      <c r="S650" s="249"/>
    </row>
    <row r="651" spans="18:19" s="1" customFormat="1" x14ac:dyDescent="0.3">
      <c r="R651" s="248"/>
      <c r="S651" s="249"/>
    </row>
    <row r="652" spans="18:19" s="1" customFormat="1" x14ac:dyDescent="0.3">
      <c r="R652" s="248"/>
      <c r="S652" s="249"/>
    </row>
    <row r="653" spans="18:19" s="1" customFormat="1" x14ac:dyDescent="0.3">
      <c r="R653" s="248"/>
      <c r="S653" s="249"/>
    </row>
    <row r="654" spans="18:19" s="1" customFormat="1" x14ac:dyDescent="0.3">
      <c r="R654" s="248"/>
      <c r="S654" s="249"/>
    </row>
    <row r="655" spans="18:19" s="1" customFormat="1" x14ac:dyDescent="0.3">
      <c r="R655" s="248"/>
      <c r="S655" s="249"/>
    </row>
    <row r="656" spans="18:19" s="1" customFormat="1" x14ac:dyDescent="0.3">
      <c r="R656" s="248"/>
      <c r="S656" s="249"/>
    </row>
    <row r="657" spans="18:19" s="1" customFormat="1" x14ac:dyDescent="0.3">
      <c r="R657" s="248"/>
      <c r="S657" s="249"/>
    </row>
    <row r="658" spans="18:19" s="1" customFormat="1" x14ac:dyDescent="0.3">
      <c r="R658" s="248"/>
      <c r="S658" s="249"/>
    </row>
    <row r="659" spans="18:19" s="1" customFormat="1" x14ac:dyDescent="0.3">
      <c r="R659" s="248"/>
      <c r="S659" s="249"/>
    </row>
    <row r="660" spans="18:19" s="1" customFormat="1" x14ac:dyDescent="0.3">
      <c r="R660" s="248"/>
      <c r="S660" s="249"/>
    </row>
    <row r="661" spans="18:19" s="1" customFormat="1" x14ac:dyDescent="0.3">
      <c r="R661" s="248"/>
      <c r="S661" s="249"/>
    </row>
    <row r="662" spans="18:19" s="1" customFormat="1" x14ac:dyDescent="0.3">
      <c r="R662" s="248"/>
      <c r="S662" s="249"/>
    </row>
    <row r="663" spans="18:19" s="1" customFormat="1" x14ac:dyDescent="0.3">
      <c r="R663" s="248"/>
      <c r="S663" s="249"/>
    </row>
    <row r="664" spans="18:19" s="1" customFormat="1" x14ac:dyDescent="0.3">
      <c r="R664" s="248"/>
      <c r="S664" s="249"/>
    </row>
    <row r="665" spans="18:19" s="1" customFormat="1" x14ac:dyDescent="0.3">
      <c r="R665" s="248"/>
      <c r="S665" s="249"/>
    </row>
    <row r="666" spans="18:19" s="1" customFormat="1" x14ac:dyDescent="0.3">
      <c r="R666" s="248"/>
      <c r="S666" s="249"/>
    </row>
    <row r="667" spans="18:19" s="1" customFormat="1" x14ac:dyDescent="0.3">
      <c r="R667" s="248"/>
      <c r="S667" s="249"/>
    </row>
    <row r="668" spans="18:19" s="1" customFormat="1" x14ac:dyDescent="0.3">
      <c r="R668" s="248"/>
      <c r="S668" s="249"/>
    </row>
    <row r="669" spans="18:19" s="1" customFormat="1" x14ac:dyDescent="0.3">
      <c r="R669" s="248"/>
      <c r="S669" s="249"/>
    </row>
    <row r="670" spans="18:19" s="1" customFormat="1" x14ac:dyDescent="0.3">
      <c r="R670" s="248"/>
      <c r="S670" s="249"/>
    </row>
    <row r="671" spans="18:19" s="1" customFormat="1" x14ac:dyDescent="0.3">
      <c r="R671" s="248"/>
      <c r="S671" s="249"/>
    </row>
    <row r="672" spans="18:19" s="1" customFormat="1" x14ac:dyDescent="0.3">
      <c r="R672" s="248"/>
      <c r="S672" s="249"/>
    </row>
    <row r="673" spans="18:19" s="1" customFormat="1" x14ac:dyDescent="0.3">
      <c r="R673" s="248"/>
      <c r="S673" s="249"/>
    </row>
    <row r="674" spans="18:19" s="1" customFormat="1" x14ac:dyDescent="0.3">
      <c r="R674" s="248"/>
      <c r="S674" s="249"/>
    </row>
    <row r="675" spans="18:19" s="1" customFormat="1" x14ac:dyDescent="0.3">
      <c r="R675" s="248"/>
      <c r="S675" s="249"/>
    </row>
    <row r="676" spans="18:19" s="1" customFormat="1" x14ac:dyDescent="0.3">
      <c r="R676" s="248"/>
      <c r="S676" s="249"/>
    </row>
    <row r="677" spans="18:19" s="1" customFormat="1" x14ac:dyDescent="0.3">
      <c r="R677" s="248"/>
      <c r="S677" s="249"/>
    </row>
    <row r="678" spans="18:19" s="1" customFormat="1" x14ac:dyDescent="0.3">
      <c r="R678" s="248"/>
      <c r="S678" s="249"/>
    </row>
    <row r="679" spans="18:19" s="1" customFormat="1" x14ac:dyDescent="0.3">
      <c r="R679" s="248"/>
      <c r="S679" s="249"/>
    </row>
    <row r="680" spans="18:19" s="1" customFormat="1" x14ac:dyDescent="0.3">
      <c r="R680" s="248"/>
      <c r="S680" s="249"/>
    </row>
    <row r="681" spans="18:19" s="1" customFormat="1" x14ac:dyDescent="0.3">
      <c r="R681" s="248"/>
      <c r="S681" s="249"/>
    </row>
    <row r="682" spans="18:19" s="1" customFormat="1" x14ac:dyDescent="0.3">
      <c r="R682" s="248"/>
      <c r="S682" s="249"/>
    </row>
    <row r="683" spans="18:19" s="1" customFormat="1" x14ac:dyDescent="0.3">
      <c r="R683" s="248"/>
      <c r="S683" s="249"/>
    </row>
    <row r="684" spans="18:19" s="1" customFormat="1" x14ac:dyDescent="0.3">
      <c r="R684" s="248"/>
      <c r="S684" s="249"/>
    </row>
    <row r="685" spans="18:19" s="1" customFormat="1" x14ac:dyDescent="0.3">
      <c r="R685" s="248"/>
      <c r="S685" s="249"/>
    </row>
    <row r="686" spans="18:19" s="1" customFormat="1" x14ac:dyDescent="0.3">
      <c r="R686" s="248"/>
      <c r="S686" s="249"/>
    </row>
    <row r="687" spans="18:19" s="1" customFormat="1" x14ac:dyDescent="0.3">
      <c r="R687" s="248"/>
      <c r="S687" s="249"/>
    </row>
    <row r="688" spans="18:19" s="1" customFormat="1" x14ac:dyDescent="0.3">
      <c r="R688" s="248"/>
      <c r="S688" s="249"/>
    </row>
    <row r="689" spans="18:19" s="1" customFormat="1" x14ac:dyDescent="0.3">
      <c r="R689" s="248"/>
      <c r="S689" s="249"/>
    </row>
    <row r="690" spans="18:19" s="1" customFormat="1" x14ac:dyDescent="0.3">
      <c r="R690" s="248"/>
      <c r="S690" s="249"/>
    </row>
    <row r="691" spans="18:19" s="1" customFormat="1" x14ac:dyDescent="0.3">
      <c r="R691" s="248"/>
      <c r="S691" s="249"/>
    </row>
    <row r="692" spans="18:19" s="1" customFormat="1" x14ac:dyDescent="0.3">
      <c r="R692" s="248"/>
      <c r="S692" s="249"/>
    </row>
    <row r="693" spans="18:19" s="1" customFormat="1" x14ac:dyDescent="0.3">
      <c r="R693" s="248"/>
      <c r="S693" s="249"/>
    </row>
    <row r="694" spans="18:19" s="1" customFormat="1" x14ac:dyDescent="0.3">
      <c r="R694" s="248"/>
      <c r="S694" s="249"/>
    </row>
    <row r="695" spans="18:19" s="1" customFormat="1" x14ac:dyDescent="0.3">
      <c r="R695" s="248"/>
      <c r="S695" s="249"/>
    </row>
    <row r="696" spans="18:19" s="1" customFormat="1" x14ac:dyDescent="0.3">
      <c r="R696" s="248"/>
      <c r="S696" s="249"/>
    </row>
    <row r="697" spans="18:19" s="1" customFormat="1" x14ac:dyDescent="0.3">
      <c r="R697" s="248"/>
      <c r="S697" s="249"/>
    </row>
    <row r="698" spans="18:19" s="1" customFormat="1" x14ac:dyDescent="0.3">
      <c r="R698" s="248"/>
      <c r="S698" s="249"/>
    </row>
    <row r="699" spans="18:19" s="1" customFormat="1" x14ac:dyDescent="0.3">
      <c r="R699" s="248"/>
      <c r="S699" s="249"/>
    </row>
    <row r="700" spans="18:19" s="1" customFormat="1" x14ac:dyDescent="0.3">
      <c r="R700" s="248"/>
      <c r="S700" s="249"/>
    </row>
    <row r="701" spans="18:19" s="1" customFormat="1" x14ac:dyDescent="0.3">
      <c r="R701" s="248"/>
      <c r="S701" s="249"/>
    </row>
    <row r="702" spans="18:19" s="1" customFormat="1" x14ac:dyDescent="0.3">
      <c r="R702" s="248"/>
      <c r="S702" s="249"/>
    </row>
    <row r="703" spans="18:19" s="1" customFormat="1" x14ac:dyDescent="0.3">
      <c r="R703" s="248"/>
      <c r="S703" s="249"/>
    </row>
    <row r="704" spans="18:19" s="1" customFormat="1" x14ac:dyDescent="0.3">
      <c r="R704" s="248"/>
      <c r="S704" s="249"/>
    </row>
    <row r="705" spans="18:19" s="1" customFormat="1" x14ac:dyDescent="0.3">
      <c r="R705" s="248"/>
      <c r="S705" s="249"/>
    </row>
    <row r="706" spans="18:19" s="1" customFormat="1" x14ac:dyDescent="0.3">
      <c r="R706" s="248"/>
      <c r="S706" s="249"/>
    </row>
    <row r="707" spans="18:19" s="1" customFormat="1" x14ac:dyDescent="0.3">
      <c r="R707" s="248"/>
      <c r="S707" s="249"/>
    </row>
    <row r="708" spans="18:19" s="1" customFormat="1" x14ac:dyDescent="0.3">
      <c r="R708" s="248"/>
      <c r="S708" s="249"/>
    </row>
    <row r="709" spans="18:19" s="1" customFormat="1" x14ac:dyDescent="0.3">
      <c r="R709" s="248"/>
      <c r="S709" s="249"/>
    </row>
    <row r="710" spans="18:19" s="1" customFormat="1" x14ac:dyDescent="0.3">
      <c r="R710" s="248"/>
      <c r="S710" s="249"/>
    </row>
    <row r="711" spans="18:19" s="1" customFormat="1" x14ac:dyDescent="0.3">
      <c r="R711" s="248"/>
      <c r="S711" s="249"/>
    </row>
    <row r="712" spans="18:19" s="1" customFormat="1" x14ac:dyDescent="0.3">
      <c r="R712" s="248"/>
      <c r="S712" s="249"/>
    </row>
    <row r="713" spans="18:19" s="1" customFormat="1" x14ac:dyDescent="0.3">
      <c r="R713" s="248"/>
      <c r="S713" s="249"/>
    </row>
    <row r="714" spans="18:19" s="1" customFormat="1" x14ac:dyDescent="0.3">
      <c r="R714" s="248"/>
      <c r="S714" s="249"/>
    </row>
    <row r="715" spans="18:19" s="1" customFormat="1" x14ac:dyDescent="0.3">
      <c r="R715" s="248"/>
      <c r="S715" s="249"/>
    </row>
    <row r="716" spans="18:19" s="1" customFormat="1" x14ac:dyDescent="0.3">
      <c r="R716" s="248"/>
      <c r="S716" s="249"/>
    </row>
    <row r="717" spans="18:19" s="1" customFormat="1" x14ac:dyDescent="0.3">
      <c r="R717" s="248"/>
      <c r="S717" s="249"/>
    </row>
    <row r="718" spans="18:19" s="1" customFormat="1" x14ac:dyDescent="0.3">
      <c r="R718" s="248"/>
      <c r="S718" s="249"/>
    </row>
    <row r="719" spans="18:19" s="1" customFormat="1" x14ac:dyDescent="0.3">
      <c r="R719" s="248"/>
      <c r="S719" s="249"/>
    </row>
    <row r="720" spans="18:19" s="1" customFormat="1" x14ac:dyDescent="0.3">
      <c r="R720" s="248"/>
      <c r="S720" s="249"/>
    </row>
    <row r="721" spans="18:19" s="1" customFormat="1" x14ac:dyDescent="0.3">
      <c r="R721" s="248"/>
      <c r="S721" s="249"/>
    </row>
    <row r="722" spans="18:19" s="1" customFormat="1" x14ac:dyDescent="0.3">
      <c r="R722" s="248"/>
      <c r="S722" s="249"/>
    </row>
    <row r="723" spans="18:19" s="1" customFormat="1" x14ac:dyDescent="0.3">
      <c r="R723" s="248"/>
      <c r="S723" s="249"/>
    </row>
    <row r="724" spans="18:19" s="1" customFormat="1" x14ac:dyDescent="0.3">
      <c r="R724" s="248"/>
      <c r="S724" s="249"/>
    </row>
    <row r="725" spans="18:19" s="1" customFormat="1" x14ac:dyDescent="0.3">
      <c r="R725" s="248"/>
      <c r="S725" s="249"/>
    </row>
    <row r="726" spans="18:19" s="1" customFormat="1" x14ac:dyDescent="0.3">
      <c r="R726" s="248"/>
      <c r="S726" s="249"/>
    </row>
    <row r="727" spans="18:19" s="1" customFormat="1" x14ac:dyDescent="0.3">
      <c r="R727" s="248"/>
      <c r="S727" s="249"/>
    </row>
    <row r="728" spans="18:19" s="1" customFormat="1" x14ac:dyDescent="0.3">
      <c r="R728" s="248"/>
      <c r="S728" s="249"/>
    </row>
    <row r="729" spans="18:19" s="1" customFormat="1" x14ac:dyDescent="0.3">
      <c r="R729" s="248"/>
      <c r="S729" s="249"/>
    </row>
    <row r="730" spans="18:19" s="1" customFormat="1" x14ac:dyDescent="0.3">
      <c r="R730" s="248"/>
      <c r="S730" s="249"/>
    </row>
    <row r="731" spans="18:19" s="1" customFormat="1" x14ac:dyDescent="0.3">
      <c r="R731" s="248"/>
      <c r="S731" s="249"/>
    </row>
    <row r="732" spans="18:19" s="1" customFormat="1" x14ac:dyDescent="0.3">
      <c r="R732" s="248"/>
      <c r="S732" s="249"/>
    </row>
    <row r="733" spans="18:19" s="1" customFormat="1" x14ac:dyDescent="0.3">
      <c r="R733" s="248"/>
      <c r="S733" s="249"/>
    </row>
    <row r="734" spans="18:19" s="1" customFormat="1" x14ac:dyDescent="0.3">
      <c r="R734" s="248"/>
      <c r="S734" s="249"/>
    </row>
    <row r="735" spans="18:19" s="1" customFormat="1" x14ac:dyDescent="0.3">
      <c r="R735" s="248"/>
      <c r="S735" s="249"/>
    </row>
    <row r="736" spans="18:19" s="1" customFormat="1" x14ac:dyDescent="0.3">
      <c r="R736" s="248"/>
      <c r="S736" s="249"/>
    </row>
    <row r="737" spans="18:19" s="1" customFormat="1" x14ac:dyDescent="0.3">
      <c r="R737" s="248"/>
      <c r="S737" s="249"/>
    </row>
    <row r="738" spans="18:19" s="1" customFormat="1" x14ac:dyDescent="0.3">
      <c r="R738" s="248"/>
      <c r="S738" s="249"/>
    </row>
    <row r="739" spans="18:19" s="1" customFormat="1" x14ac:dyDescent="0.3">
      <c r="R739" s="248"/>
      <c r="S739" s="249"/>
    </row>
    <row r="740" spans="18:19" s="1" customFormat="1" x14ac:dyDescent="0.3">
      <c r="R740" s="248"/>
      <c r="S740" s="249"/>
    </row>
    <row r="741" spans="18:19" s="1" customFormat="1" x14ac:dyDescent="0.3">
      <c r="R741" s="248"/>
      <c r="S741" s="249"/>
    </row>
    <row r="742" spans="18:19" s="1" customFormat="1" x14ac:dyDescent="0.3">
      <c r="R742" s="248"/>
      <c r="S742" s="249"/>
    </row>
    <row r="743" spans="18:19" s="1" customFormat="1" x14ac:dyDescent="0.3">
      <c r="R743" s="248"/>
      <c r="S743" s="249"/>
    </row>
    <row r="744" spans="18:19" s="1" customFormat="1" x14ac:dyDescent="0.3">
      <c r="R744" s="248"/>
      <c r="S744" s="249"/>
    </row>
    <row r="745" spans="18:19" s="1" customFormat="1" x14ac:dyDescent="0.3">
      <c r="R745" s="248"/>
      <c r="S745" s="249"/>
    </row>
    <row r="746" spans="18:19" s="1" customFormat="1" x14ac:dyDescent="0.3">
      <c r="R746" s="248"/>
      <c r="S746" s="249"/>
    </row>
    <row r="747" spans="18:19" s="1" customFormat="1" x14ac:dyDescent="0.3">
      <c r="R747" s="248"/>
      <c r="S747" s="249"/>
    </row>
    <row r="748" spans="18:19" s="1" customFormat="1" x14ac:dyDescent="0.3">
      <c r="R748" s="248"/>
      <c r="S748" s="249"/>
    </row>
    <row r="749" spans="18:19" s="1" customFormat="1" x14ac:dyDescent="0.3">
      <c r="R749" s="248"/>
      <c r="S749" s="249"/>
    </row>
    <row r="750" spans="18:19" s="1" customFormat="1" x14ac:dyDescent="0.3">
      <c r="R750" s="248"/>
      <c r="S750" s="249"/>
    </row>
    <row r="751" spans="18:19" s="1" customFormat="1" x14ac:dyDescent="0.3">
      <c r="R751" s="248"/>
      <c r="S751" s="249"/>
    </row>
    <row r="752" spans="18:19" s="1" customFormat="1" x14ac:dyDescent="0.3">
      <c r="R752" s="248"/>
      <c r="S752" s="249"/>
    </row>
    <row r="753" spans="18:19" s="1" customFormat="1" x14ac:dyDescent="0.3">
      <c r="R753" s="248"/>
      <c r="S753" s="249"/>
    </row>
    <row r="754" spans="18:19" s="1" customFormat="1" x14ac:dyDescent="0.3">
      <c r="R754" s="248"/>
      <c r="S754" s="249"/>
    </row>
    <row r="755" spans="18:19" s="1" customFormat="1" x14ac:dyDescent="0.3">
      <c r="R755" s="248"/>
      <c r="S755" s="249"/>
    </row>
    <row r="756" spans="18:19" s="1" customFormat="1" x14ac:dyDescent="0.3">
      <c r="R756" s="248"/>
      <c r="S756" s="249"/>
    </row>
    <row r="757" spans="18:19" s="1" customFormat="1" x14ac:dyDescent="0.3">
      <c r="R757" s="248"/>
      <c r="S757" s="249"/>
    </row>
    <row r="758" spans="18:19" s="1" customFormat="1" x14ac:dyDescent="0.3">
      <c r="R758" s="248"/>
      <c r="S758" s="249"/>
    </row>
    <row r="759" spans="18:19" s="1" customFormat="1" x14ac:dyDescent="0.3">
      <c r="R759" s="248"/>
      <c r="S759" s="249"/>
    </row>
    <row r="760" spans="18:19" s="1" customFormat="1" x14ac:dyDescent="0.3">
      <c r="R760" s="248"/>
      <c r="S760" s="249"/>
    </row>
    <row r="761" spans="18:19" s="1" customFormat="1" x14ac:dyDescent="0.3">
      <c r="R761" s="248"/>
      <c r="S761" s="249"/>
    </row>
    <row r="762" spans="18:19" s="1" customFormat="1" x14ac:dyDescent="0.3">
      <c r="R762" s="248"/>
      <c r="S762" s="249"/>
    </row>
    <row r="763" spans="18:19" s="1" customFormat="1" x14ac:dyDescent="0.3">
      <c r="R763" s="248"/>
      <c r="S763" s="249"/>
    </row>
    <row r="764" spans="18:19" s="1" customFormat="1" x14ac:dyDescent="0.3">
      <c r="R764" s="248"/>
      <c r="S764" s="249"/>
    </row>
    <row r="765" spans="18:19" s="1" customFormat="1" x14ac:dyDescent="0.3">
      <c r="R765" s="248"/>
      <c r="S765" s="249"/>
    </row>
    <row r="766" spans="18:19" s="1" customFormat="1" x14ac:dyDescent="0.3">
      <c r="R766" s="248"/>
      <c r="S766" s="249"/>
    </row>
    <row r="767" spans="18:19" s="1" customFormat="1" x14ac:dyDescent="0.3">
      <c r="R767" s="248"/>
      <c r="S767" s="249"/>
    </row>
    <row r="768" spans="18:19" s="1" customFormat="1" x14ac:dyDescent="0.3">
      <c r="R768" s="248"/>
      <c r="S768" s="249"/>
    </row>
    <row r="769" spans="18:19" s="1" customFormat="1" x14ac:dyDescent="0.3">
      <c r="R769" s="248"/>
      <c r="S769" s="249"/>
    </row>
    <row r="770" spans="18:19" s="1" customFormat="1" x14ac:dyDescent="0.3">
      <c r="R770" s="248"/>
      <c r="S770" s="249"/>
    </row>
    <row r="771" spans="18:19" s="1" customFormat="1" x14ac:dyDescent="0.3">
      <c r="R771" s="248"/>
      <c r="S771" s="249"/>
    </row>
    <row r="772" spans="18:19" s="1" customFormat="1" x14ac:dyDescent="0.3">
      <c r="R772" s="248"/>
      <c r="S772" s="249"/>
    </row>
    <row r="773" spans="18:19" s="1" customFormat="1" x14ac:dyDescent="0.3">
      <c r="R773" s="248"/>
      <c r="S773" s="249"/>
    </row>
    <row r="774" spans="18:19" s="1" customFormat="1" x14ac:dyDescent="0.3">
      <c r="R774" s="248"/>
      <c r="S774" s="249"/>
    </row>
    <row r="775" spans="18:19" s="1" customFormat="1" x14ac:dyDescent="0.3">
      <c r="R775" s="248"/>
      <c r="S775" s="249"/>
    </row>
    <row r="776" spans="18:19" s="1" customFormat="1" x14ac:dyDescent="0.3">
      <c r="R776" s="248"/>
      <c r="S776" s="249"/>
    </row>
    <row r="777" spans="18:19" s="1" customFormat="1" x14ac:dyDescent="0.3">
      <c r="R777" s="248"/>
      <c r="S777" s="249"/>
    </row>
    <row r="778" spans="18:19" s="1" customFormat="1" x14ac:dyDescent="0.3">
      <c r="R778" s="248"/>
      <c r="S778" s="249"/>
    </row>
    <row r="779" spans="18:19" s="1" customFormat="1" x14ac:dyDescent="0.3">
      <c r="R779" s="248"/>
      <c r="S779" s="249"/>
    </row>
    <row r="780" spans="18:19" s="1" customFormat="1" x14ac:dyDescent="0.3">
      <c r="R780" s="248"/>
      <c r="S780" s="249"/>
    </row>
    <row r="781" spans="18:19" s="1" customFormat="1" x14ac:dyDescent="0.3">
      <c r="R781" s="248"/>
      <c r="S781" s="249"/>
    </row>
    <row r="782" spans="18:19" s="1" customFormat="1" x14ac:dyDescent="0.3">
      <c r="R782" s="248"/>
      <c r="S782" s="249"/>
    </row>
    <row r="783" spans="18:19" s="1" customFormat="1" x14ac:dyDescent="0.3">
      <c r="R783" s="248"/>
      <c r="S783" s="249"/>
    </row>
    <row r="784" spans="18:19" s="1" customFormat="1" x14ac:dyDescent="0.3">
      <c r="R784" s="248"/>
      <c r="S784" s="249"/>
    </row>
    <row r="785" spans="18:19" s="1" customFormat="1" x14ac:dyDescent="0.3">
      <c r="R785" s="248"/>
      <c r="S785" s="249"/>
    </row>
    <row r="786" spans="18:19" s="1" customFormat="1" x14ac:dyDescent="0.3">
      <c r="R786" s="248"/>
      <c r="S786" s="249"/>
    </row>
    <row r="787" spans="18:19" s="1" customFormat="1" x14ac:dyDescent="0.3">
      <c r="R787" s="248"/>
      <c r="S787" s="249"/>
    </row>
    <row r="788" spans="18:19" s="1" customFormat="1" x14ac:dyDescent="0.3">
      <c r="R788" s="248"/>
      <c r="S788" s="249"/>
    </row>
    <row r="789" spans="18:19" s="1" customFormat="1" x14ac:dyDescent="0.3">
      <c r="R789" s="248"/>
      <c r="S789" s="249"/>
    </row>
    <row r="790" spans="18:19" s="1" customFormat="1" x14ac:dyDescent="0.3">
      <c r="R790" s="248"/>
      <c r="S790" s="249"/>
    </row>
    <row r="791" spans="18:19" s="1" customFormat="1" x14ac:dyDescent="0.3">
      <c r="R791" s="248"/>
      <c r="S791" s="249"/>
    </row>
    <row r="792" spans="18:19" s="1" customFormat="1" x14ac:dyDescent="0.3">
      <c r="R792" s="248"/>
      <c r="S792" s="249"/>
    </row>
    <row r="793" spans="18:19" s="1" customFormat="1" x14ac:dyDescent="0.3">
      <c r="R793" s="248"/>
      <c r="S793" s="249"/>
    </row>
    <row r="794" spans="18:19" s="1" customFormat="1" x14ac:dyDescent="0.3">
      <c r="R794" s="248"/>
      <c r="S794" s="249"/>
    </row>
    <row r="795" spans="18:19" s="1" customFormat="1" x14ac:dyDescent="0.3">
      <c r="R795" s="248"/>
      <c r="S795" s="249"/>
    </row>
    <row r="796" spans="18:19" s="1" customFormat="1" x14ac:dyDescent="0.3">
      <c r="R796" s="248"/>
      <c r="S796" s="249"/>
    </row>
    <row r="797" spans="18:19" s="1" customFormat="1" x14ac:dyDescent="0.3">
      <c r="R797" s="248"/>
      <c r="S797" s="249"/>
    </row>
    <row r="798" spans="18:19" s="1" customFormat="1" x14ac:dyDescent="0.3">
      <c r="R798" s="248"/>
      <c r="S798" s="249"/>
    </row>
    <row r="799" spans="18:19" s="1" customFormat="1" x14ac:dyDescent="0.3">
      <c r="R799" s="248"/>
      <c r="S799" s="249"/>
    </row>
    <row r="800" spans="18:19" s="1" customFormat="1" x14ac:dyDescent="0.3">
      <c r="R800" s="248"/>
      <c r="S800" s="249"/>
    </row>
    <row r="801" spans="18:19" s="1" customFormat="1" x14ac:dyDescent="0.3">
      <c r="R801" s="248"/>
      <c r="S801" s="249"/>
    </row>
    <row r="802" spans="18:19" s="1" customFormat="1" x14ac:dyDescent="0.3">
      <c r="R802" s="248"/>
      <c r="S802" s="249"/>
    </row>
    <row r="803" spans="18:19" s="1" customFormat="1" x14ac:dyDescent="0.3">
      <c r="R803" s="248"/>
      <c r="S803" s="249"/>
    </row>
    <row r="804" spans="18:19" s="1" customFormat="1" x14ac:dyDescent="0.3">
      <c r="R804" s="248"/>
      <c r="S804" s="249"/>
    </row>
    <row r="805" spans="18:19" s="1" customFormat="1" x14ac:dyDescent="0.3">
      <c r="R805" s="248"/>
      <c r="S805" s="249"/>
    </row>
    <row r="806" spans="18:19" s="1" customFormat="1" x14ac:dyDescent="0.3">
      <c r="R806" s="248"/>
      <c r="S806" s="249"/>
    </row>
    <row r="807" spans="18:19" s="1" customFormat="1" x14ac:dyDescent="0.3">
      <c r="R807" s="248"/>
      <c r="S807" s="249"/>
    </row>
    <row r="808" spans="18:19" s="1" customFormat="1" x14ac:dyDescent="0.3">
      <c r="R808" s="248"/>
      <c r="S808" s="249"/>
    </row>
    <row r="809" spans="18:19" s="1" customFormat="1" x14ac:dyDescent="0.3">
      <c r="R809" s="248"/>
      <c r="S809" s="249"/>
    </row>
    <row r="810" spans="18:19" s="1" customFormat="1" x14ac:dyDescent="0.3">
      <c r="R810" s="248"/>
      <c r="S810" s="249"/>
    </row>
    <row r="811" spans="18:19" s="1" customFormat="1" x14ac:dyDescent="0.3">
      <c r="R811" s="248"/>
      <c r="S811" s="249"/>
    </row>
    <row r="812" spans="18:19" s="1" customFormat="1" x14ac:dyDescent="0.3">
      <c r="R812" s="248"/>
      <c r="S812" s="249"/>
    </row>
    <row r="813" spans="18:19" s="1" customFormat="1" x14ac:dyDescent="0.3">
      <c r="R813" s="248"/>
      <c r="S813" s="249"/>
    </row>
    <row r="814" spans="18:19" s="1" customFormat="1" x14ac:dyDescent="0.3">
      <c r="R814" s="248"/>
      <c r="S814" s="249"/>
    </row>
    <row r="815" spans="18:19" s="1" customFormat="1" x14ac:dyDescent="0.3">
      <c r="R815" s="248"/>
      <c r="S815" s="249"/>
    </row>
    <row r="816" spans="18:19" s="1" customFormat="1" x14ac:dyDescent="0.3">
      <c r="R816" s="248"/>
      <c r="S816" s="249"/>
    </row>
    <row r="817" spans="18:19" s="1" customFormat="1" x14ac:dyDescent="0.3">
      <c r="R817" s="248"/>
      <c r="S817" s="249"/>
    </row>
    <row r="818" spans="18:19" s="1" customFormat="1" x14ac:dyDescent="0.3">
      <c r="R818" s="248"/>
      <c r="S818" s="249"/>
    </row>
    <row r="819" spans="18:19" s="1" customFormat="1" x14ac:dyDescent="0.3">
      <c r="R819" s="248"/>
      <c r="S819" s="249"/>
    </row>
    <row r="820" spans="18:19" s="1" customFormat="1" x14ac:dyDescent="0.3">
      <c r="R820" s="248"/>
      <c r="S820" s="249"/>
    </row>
    <row r="821" spans="18:19" s="1" customFormat="1" x14ac:dyDescent="0.3">
      <c r="R821" s="248"/>
      <c r="S821" s="249"/>
    </row>
    <row r="822" spans="18:19" s="1" customFormat="1" x14ac:dyDescent="0.3">
      <c r="R822" s="248"/>
      <c r="S822" s="249"/>
    </row>
    <row r="823" spans="18:19" s="1" customFormat="1" x14ac:dyDescent="0.3">
      <c r="R823" s="248"/>
      <c r="S823" s="249"/>
    </row>
    <row r="824" spans="18:19" s="1" customFormat="1" x14ac:dyDescent="0.3">
      <c r="R824" s="248"/>
      <c r="S824" s="249"/>
    </row>
    <row r="825" spans="18:19" s="1" customFormat="1" x14ac:dyDescent="0.3">
      <c r="R825" s="248"/>
      <c r="S825" s="249"/>
    </row>
    <row r="826" spans="18:19" s="1" customFormat="1" x14ac:dyDescent="0.3">
      <c r="R826" s="248"/>
      <c r="S826" s="249"/>
    </row>
    <row r="827" spans="18:19" s="1" customFormat="1" x14ac:dyDescent="0.3">
      <c r="R827" s="248"/>
      <c r="S827" s="249"/>
    </row>
    <row r="828" spans="18:19" s="1" customFormat="1" x14ac:dyDescent="0.3">
      <c r="R828" s="248"/>
      <c r="S828" s="249"/>
    </row>
    <row r="829" spans="18:19" s="1" customFormat="1" x14ac:dyDescent="0.3">
      <c r="R829" s="248"/>
      <c r="S829" s="249"/>
    </row>
    <row r="830" spans="18:19" s="1" customFormat="1" x14ac:dyDescent="0.3">
      <c r="R830" s="248"/>
      <c r="S830" s="249"/>
    </row>
    <row r="831" spans="18:19" s="1" customFormat="1" x14ac:dyDescent="0.3">
      <c r="R831" s="248"/>
      <c r="S831" s="249"/>
    </row>
    <row r="832" spans="18:19" s="1" customFormat="1" x14ac:dyDescent="0.3">
      <c r="R832" s="248"/>
      <c r="S832" s="249"/>
    </row>
    <row r="833" spans="18:19" s="1" customFormat="1" x14ac:dyDescent="0.3">
      <c r="R833" s="248"/>
      <c r="S833" s="249"/>
    </row>
    <row r="834" spans="18:19" s="1" customFormat="1" x14ac:dyDescent="0.3">
      <c r="R834" s="248"/>
      <c r="S834" s="249"/>
    </row>
    <row r="835" spans="18:19" s="1" customFormat="1" x14ac:dyDescent="0.3">
      <c r="R835" s="248"/>
      <c r="S835" s="249"/>
    </row>
    <row r="836" spans="18:19" s="1" customFormat="1" x14ac:dyDescent="0.3">
      <c r="R836" s="248"/>
      <c r="S836" s="249"/>
    </row>
    <row r="837" spans="18:19" s="1" customFormat="1" x14ac:dyDescent="0.3">
      <c r="R837" s="248"/>
      <c r="S837" s="249"/>
    </row>
    <row r="838" spans="18:19" s="1" customFormat="1" x14ac:dyDescent="0.3">
      <c r="R838" s="248"/>
      <c r="S838" s="249"/>
    </row>
    <row r="839" spans="18:19" s="1" customFormat="1" x14ac:dyDescent="0.3">
      <c r="R839" s="248"/>
      <c r="S839" s="249"/>
    </row>
    <row r="840" spans="18:19" s="1" customFormat="1" x14ac:dyDescent="0.3">
      <c r="R840" s="248"/>
      <c r="S840" s="249"/>
    </row>
    <row r="841" spans="18:19" s="1" customFormat="1" x14ac:dyDescent="0.3">
      <c r="R841" s="248"/>
      <c r="S841" s="249"/>
    </row>
    <row r="842" spans="18:19" s="1" customFormat="1" x14ac:dyDescent="0.3">
      <c r="R842" s="248"/>
      <c r="S842" s="249"/>
    </row>
    <row r="843" spans="18:19" s="1" customFormat="1" x14ac:dyDescent="0.3">
      <c r="R843" s="248"/>
      <c r="S843" s="249"/>
    </row>
    <row r="844" spans="18:19" s="1" customFormat="1" x14ac:dyDescent="0.3">
      <c r="R844" s="248"/>
      <c r="S844" s="249"/>
    </row>
    <row r="845" spans="18:19" s="1" customFormat="1" x14ac:dyDescent="0.3">
      <c r="R845" s="248"/>
      <c r="S845" s="249"/>
    </row>
    <row r="846" spans="18:19" s="1" customFormat="1" x14ac:dyDescent="0.3">
      <c r="R846" s="248"/>
      <c r="S846" s="249"/>
    </row>
    <row r="847" spans="18:19" s="1" customFormat="1" x14ac:dyDescent="0.3">
      <c r="R847" s="248"/>
      <c r="S847" s="249"/>
    </row>
    <row r="848" spans="18:19" s="1" customFormat="1" x14ac:dyDescent="0.3">
      <c r="R848" s="248"/>
      <c r="S848" s="249"/>
    </row>
    <row r="849" spans="18:19" s="1" customFormat="1" x14ac:dyDescent="0.3">
      <c r="R849" s="248"/>
      <c r="S849" s="249"/>
    </row>
    <row r="850" spans="18:19" s="1" customFormat="1" x14ac:dyDescent="0.3">
      <c r="R850" s="248"/>
      <c r="S850" s="249"/>
    </row>
    <row r="851" spans="18:19" s="1" customFormat="1" x14ac:dyDescent="0.3">
      <c r="R851" s="248"/>
      <c r="S851" s="249"/>
    </row>
    <row r="852" spans="18:19" s="1" customFormat="1" x14ac:dyDescent="0.3">
      <c r="R852" s="248"/>
      <c r="S852" s="249"/>
    </row>
    <row r="853" spans="18:19" s="1" customFormat="1" x14ac:dyDescent="0.3">
      <c r="R853" s="248"/>
      <c r="S853" s="249"/>
    </row>
    <row r="854" spans="18:19" s="1" customFormat="1" x14ac:dyDescent="0.3">
      <c r="R854" s="248"/>
      <c r="S854" s="249"/>
    </row>
    <row r="855" spans="18:19" s="1" customFormat="1" x14ac:dyDescent="0.3">
      <c r="R855" s="248"/>
      <c r="S855" s="249"/>
    </row>
    <row r="856" spans="18:19" s="1" customFormat="1" x14ac:dyDescent="0.3">
      <c r="R856" s="248"/>
      <c r="S856" s="249"/>
    </row>
    <row r="857" spans="18:19" s="1" customFormat="1" x14ac:dyDescent="0.3">
      <c r="R857" s="248"/>
      <c r="S857" s="249"/>
    </row>
    <row r="858" spans="18:19" s="1" customFormat="1" x14ac:dyDescent="0.3">
      <c r="R858" s="248"/>
      <c r="S858" s="249"/>
    </row>
    <row r="859" spans="18:19" s="1" customFormat="1" x14ac:dyDescent="0.3">
      <c r="R859" s="248"/>
      <c r="S859" s="249"/>
    </row>
    <row r="860" spans="18:19" s="1" customFormat="1" x14ac:dyDescent="0.3">
      <c r="R860" s="248"/>
      <c r="S860" s="249"/>
    </row>
    <row r="861" spans="18:19" s="1" customFormat="1" x14ac:dyDescent="0.3">
      <c r="R861" s="248"/>
      <c r="S861" s="249"/>
    </row>
    <row r="862" spans="18:19" s="1" customFormat="1" x14ac:dyDescent="0.3">
      <c r="R862" s="248"/>
      <c r="S862" s="249"/>
    </row>
    <row r="863" spans="18:19" s="1" customFormat="1" x14ac:dyDescent="0.3">
      <c r="R863" s="248"/>
      <c r="S863" s="249"/>
    </row>
    <row r="864" spans="18:19" s="1" customFormat="1" x14ac:dyDescent="0.3">
      <c r="R864" s="248"/>
      <c r="S864" s="249"/>
    </row>
    <row r="865" spans="18:19" s="1" customFormat="1" x14ac:dyDescent="0.3">
      <c r="R865" s="248"/>
      <c r="S865" s="249"/>
    </row>
    <row r="866" spans="18:19" s="1" customFormat="1" x14ac:dyDescent="0.3">
      <c r="R866" s="248"/>
      <c r="S866" s="249"/>
    </row>
    <row r="867" spans="18:19" s="1" customFormat="1" x14ac:dyDescent="0.3">
      <c r="R867" s="248"/>
      <c r="S867" s="249"/>
    </row>
    <row r="868" spans="18:19" s="1" customFormat="1" x14ac:dyDescent="0.3">
      <c r="R868" s="248"/>
      <c r="S868" s="249"/>
    </row>
    <row r="869" spans="18:19" s="1" customFormat="1" x14ac:dyDescent="0.3">
      <c r="R869" s="248"/>
      <c r="S869" s="249"/>
    </row>
    <row r="870" spans="18:19" s="1" customFormat="1" x14ac:dyDescent="0.3">
      <c r="R870" s="248"/>
      <c r="S870" s="249"/>
    </row>
    <row r="871" spans="18:19" s="1" customFormat="1" x14ac:dyDescent="0.3">
      <c r="R871" s="248"/>
      <c r="S871" s="249"/>
    </row>
    <row r="872" spans="18:19" s="1" customFormat="1" x14ac:dyDescent="0.3">
      <c r="R872" s="248"/>
      <c r="S872" s="249"/>
    </row>
    <row r="873" spans="18:19" s="1" customFormat="1" x14ac:dyDescent="0.3">
      <c r="R873" s="248"/>
      <c r="S873" s="249"/>
    </row>
    <row r="874" spans="18:19" s="1" customFormat="1" x14ac:dyDescent="0.3">
      <c r="R874" s="248"/>
      <c r="S874" s="249"/>
    </row>
    <row r="875" spans="18:19" s="1" customFormat="1" x14ac:dyDescent="0.3">
      <c r="R875" s="248"/>
      <c r="S875" s="249"/>
    </row>
    <row r="876" spans="18:19" s="1" customFormat="1" x14ac:dyDescent="0.3">
      <c r="R876" s="248"/>
      <c r="S876" s="249"/>
    </row>
    <row r="877" spans="18:19" s="1" customFormat="1" x14ac:dyDescent="0.3">
      <c r="R877" s="248"/>
      <c r="S877" s="249"/>
    </row>
    <row r="878" spans="18:19" s="1" customFormat="1" x14ac:dyDescent="0.3">
      <c r="R878" s="248"/>
      <c r="S878" s="249"/>
    </row>
    <row r="879" spans="18:19" s="1" customFormat="1" x14ac:dyDescent="0.3">
      <c r="R879" s="248"/>
      <c r="S879" s="249"/>
    </row>
    <row r="880" spans="18:19" s="1" customFormat="1" x14ac:dyDescent="0.3">
      <c r="R880" s="248"/>
      <c r="S880" s="249"/>
    </row>
    <row r="881" spans="18:19" s="1" customFormat="1" x14ac:dyDescent="0.3">
      <c r="R881" s="248"/>
      <c r="S881" s="249"/>
    </row>
    <row r="882" spans="18:19" s="1" customFormat="1" x14ac:dyDescent="0.3">
      <c r="R882" s="248"/>
      <c r="S882" s="249"/>
    </row>
    <row r="883" spans="18:19" s="1" customFormat="1" x14ac:dyDescent="0.3">
      <c r="R883" s="248"/>
      <c r="S883" s="249"/>
    </row>
    <row r="884" spans="18:19" s="1" customFormat="1" x14ac:dyDescent="0.3">
      <c r="R884" s="248"/>
      <c r="S884" s="249"/>
    </row>
    <row r="885" spans="18:19" s="1" customFormat="1" x14ac:dyDescent="0.3">
      <c r="R885" s="248"/>
      <c r="S885" s="249"/>
    </row>
    <row r="886" spans="18:19" s="1" customFormat="1" x14ac:dyDescent="0.3">
      <c r="R886" s="248"/>
      <c r="S886" s="249"/>
    </row>
    <row r="887" spans="18:19" s="1" customFormat="1" x14ac:dyDescent="0.3">
      <c r="R887" s="248"/>
      <c r="S887" s="249"/>
    </row>
    <row r="888" spans="18:19" s="1" customFormat="1" x14ac:dyDescent="0.3">
      <c r="R888" s="248"/>
      <c r="S888" s="249"/>
    </row>
    <row r="889" spans="18:19" s="1" customFormat="1" x14ac:dyDescent="0.3">
      <c r="R889" s="248"/>
      <c r="S889" s="249"/>
    </row>
    <row r="890" spans="18:19" s="1" customFormat="1" x14ac:dyDescent="0.3">
      <c r="R890" s="248"/>
      <c r="S890" s="249"/>
    </row>
    <row r="891" spans="18:19" s="1" customFormat="1" x14ac:dyDescent="0.3">
      <c r="R891" s="248"/>
      <c r="S891" s="249"/>
    </row>
    <row r="892" spans="18:19" s="1" customFormat="1" x14ac:dyDescent="0.3">
      <c r="R892" s="248"/>
      <c r="S892" s="249"/>
    </row>
    <row r="893" spans="18:19" s="1" customFormat="1" x14ac:dyDescent="0.3">
      <c r="R893" s="248"/>
      <c r="S893" s="249"/>
    </row>
    <row r="894" spans="18:19" s="1" customFormat="1" x14ac:dyDescent="0.3">
      <c r="R894" s="248"/>
      <c r="S894" s="249"/>
    </row>
    <row r="895" spans="18:19" s="1" customFormat="1" x14ac:dyDescent="0.3">
      <c r="R895" s="248"/>
      <c r="S895" s="249"/>
    </row>
    <row r="896" spans="18:19" s="1" customFormat="1" x14ac:dyDescent="0.3">
      <c r="R896" s="248"/>
      <c r="S896" s="249"/>
    </row>
    <row r="897" spans="18:19" s="1" customFormat="1" x14ac:dyDescent="0.3">
      <c r="R897" s="248"/>
      <c r="S897" s="249"/>
    </row>
    <row r="898" spans="18:19" s="1" customFormat="1" x14ac:dyDescent="0.3">
      <c r="R898" s="248"/>
      <c r="S898" s="249"/>
    </row>
    <row r="899" spans="18:19" s="1" customFormat="1" x14ac:dyDescent="0.3">
      <c r="R899" s="248"/>
      <c r="S899" s="249"/>
    </row>
    <row r="900" spans="18:19" s="1" customFormat="1" x14ac:dyDescent="0.3">
      <c r="R900" s="248"/>
      <c r="S900" s="249"/>
    </row>
    <row r="901" spans="18:19" s="1" customFormat="1" x14ac:dyDescent="0.3">
      <c r="R901" s="248"/>
      <c r="S901" s="249"/>
    </row>
    <row r="902" spans="18:19" s="1" customFormat="1" x14ac:dyDescent="0.3">
      <c r="R902" s="248"/>
      <c r="S902" s="249"/>
    </row>
    <row r="903" spans="18:19" s="1" customFormat="1" x14ac:dyDescent="0.3">
      <c r="R903" s="248"/>
      <c r="S903" s="249"/>
    </row>
    <row r="904" spans="18:19" s="1" customFormat="1" x14ac:dyDescent="0.3">
      <c r="R904" s="248"/>
      <c r="S904" s="249"/>
    </row>
    <row r="905" spans="18:19" s="1" customFormat="1" x14ac:dyDescent="0.3">
      <c r="R905" s="248"/>
      <c r="S905" s="249"/>
    </row>
    <row r="906" spans="18:19" s="1" customFormat="1" x14ac:dyDescent="0.3">
      <c r="R906" s="248"/>
      <c r="S906" s="249"/>
    </row>
  </sheetData>
  <sheetProtection algorithmName="SHA-512" hashValue="mjI19XYYXljBbBP1+VlmPvE3AvmqvjIKl3XaGoIkEEzAb92Hwujbo0rU/EI1eqtiFaRqpT7XohEZRycUd4lKUg==" saltValue="YxH3oaOnL7QfSoSOZQGayw==" spinCount="100000" sheet="1" objects="1" scenarios="1" formatCells="0" formatColumns="0" formatRows="0" insertColumns="0" insertRows="0" sort="0" pivotTables="0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5D281-8ED3-42E3-802F-7FDA6FEB466B}">
  <dimension ref="A1:EI1102"/>
  <sheetViews>
    <sheetView showGridLines="0" workbookViewId="0">
      <selection activeCell="B2" sqref="B2"/>
    </sheetView>
  </sheetViews>
  <sheetFormatPr baseColWidth="10" defaultColWidth="11.44140625" defaultRowHeight="14.4" x14ac:dyDescent="0.3"/>
  <cols>
    <col min="1" max="1" width="0.88671875" style="170" customWidth="1"/>
    <col min="2" max="2" width="4.5546875" style="170" customWidth="1"/>
    <col min="3" max="3" width="9.44140625" style="170" customWidth="1"/>
    <col min="4" max="4" width="10" style="170" customWidth="1"/>
    <col min="5" max="5" width="11.44140625" style="170"/>
    <col min="6" max="6" width="4.5546875" style="170" customWidth="1"/>
    <col min="7" max="8" width="9" style="170" customWidth="1"/>
    <col min="9" max="9" width="10.44140625" style="170" customWidth="1"/>
    <col min="10" max="10" width="11.5546875" style="170" customWidth="1"/>
    <col min="11" max="11" width="11.44140625" style="170"/>
    <col min="12" max="12" width="7.44140625" style="170" customWidth="1"/>
    <col min="13" max="15" width="11.44140625" style="165"/>
    <col min="16" max="16" width="6.5546875" style="165" customWidth="1"/>
    <col min="17" max="21" width="11.44140625" style="165"/>
    <col min="22" max="22" width="21.6640625" style="165" customWidth="1"/>
    <col min="23" max="23" width="3.6640625" style="375" customWidth="1"/>
    <col min="24" max="139" width="11.44140625" style="170"/>
    <col min="140" max="16384" width="11.44140625" style="165"/>
  </cols>
  <sheetData>
    <row r="1" spans="2:24" s="170" customFormat="1" ht="8.25" customHeight="1" thickBot="1" x14ac:dyDescent="0.35">
      <c r="B1" s="348"/>
      <c r="W1" s="375"/>
    </row>
    <row r="2" spans="2:24" ht="16.2" thickBot="1" x14ac:dyDescent="0.35">
      <c r="B2" s="229" t="s">
        <v>285</v>
      </c>
      <c r="C2" s="349"/>
      <c r="D2" s="349"/>
      <c r="E2" s="349"/>
      <c r="F2" s="349"/>
      <c r="G2" s="349"/>
      <c r="H2" s="349"/>
      <c r="I2" s="349"/>
      <c r="J2" s="349"/>
      <c r="K2" s="230" t="s">
        <v>183</v>
      </c>
      <c r="M2" s="345" t="s">
        <v>286</v>
      </c>
      <c r="N2" s="346"/>
      <c r="O2" s="346"/>
      <c r="P2" s="346"/>
      <c r="Q2" s="346"/>
      <c r="R2" s="346"/>
      <c r="S2" s="346"/>
      <c r="T2" s="346"/>
      <c r="U2" s="346"/>
      <c r="V2" s="347" t="s">
        <v>183</v>
      </c>
    </row>
    <row r="3" spans="2:24" ht="20.7" customHeight="1" x14ac:dyDescent="0.3">
      <c r="B3" s="350"/>
      <c r="I3" s="351"/>
      <c r="K3" s="176"/>
      <c r="M3" s="156"/>
      <c r="N3" s="157"/>
      <c r="O3" s="157"/>
      <c r="P3" s="157"/>
      <c r="Q3" s="157"/>
      <c r="R3" s="157"/>
      <c r="S3" s="157"/>
      <c r="T3" s="157"/>
      <c r="U3" s="157"/>
      <c r="V3" s="158"/>
    </row>
    <row r="4" spans="2:24" x14ac:dyDescent="0.3">
      <c r="B4" s="110" t="s">
        <v>287</v>
      </c>
      <c r="K4" s="176"/>
      <c r="M4" s="159"/>
      <c r="N4" s="160"/>
      <c r="O4" s="160"/>
      <c r="P4" s="160"/>
      <c r="Q4" s="160"/>
      <c r="R4" s="160"/>
      <c r="S4" s="160"/>
      <c r="T4" s="160"/>
      <c r="U4" s="160"/>
      <c r="V4" s="161"/>
      <c r="W4" s="47"/>
      <c r="X4" s="12"/>
    </row>
    <row r="5" spans="2:24" x14ac:dyDescent="0.3">
      <c r="B5" s="110" t="s">
        <v>288</v>
      </c>
      <c r="K5" s="176"/>
      <c r="M5" s="159"/>
      <c r="N5" s="160"/>
      <c r="O5" s="160"/>
      <c r="P5" s="160"/>
      <c r="Q5" s="160"/>
      <c r="R5" s="160"/>
      <c r="S5" s="160"/>
      <c r="T5" s="160"/>
      <c r="U5" s="160"/>
      <c r="V5" s="161"/>
    </row>
    <row r="6" spans="2:24" ht="15" thickBot="1" x14ac:dyDescent="0.35">
      <c r="B6" s="352"/>
      <c r="K6" s="176"/>
      <c r="M6" s="159"/>
      <c r="N6" s="160"/>
      <c r="O6" s="160"/>
      <c r="P6" s="160"/>
      <c r="Q6" s="160"/>
      <c r="R6" s="160"/>
      <c r="S6" s="160"/>
      <c r="T6" s="160"/>
      <c r="U6" s="160"/>
      <c r="V6" s="161"/>
    </row>
    <row r="7" spans="2:24" x14ac:dyDescent="0.3">
      <c r="B7" s="110"/>
      <c r="C7" s="348"/>
      <c r="D7" s="413" t="s">
        <v>289</v>
      </c>
      <c r="E7" s="414"/>
      <c r="G7" s="353"/>
      <c r="H7" s="415" t="s">
        <v>290</v>
      </c>
      <c r="I7" s="416"/>
      <c r="K7" s="176"/>
      <c r="M7" s="159"/>
      <c r="N7" s="160"/>
      <c r="O7" s="160"/>
      <c r="P7" s="160"/>
      <c r="Q7" s="160"/>
      <c r="R7" s="160"/>
      <c r="S7" s="160"/>
      <c r="T7" s="160"/>
      <c r="U7" s="160"/>
      <c r="V7" s="161"/>
    </row>
    <row r="8" spans="2:24" x14ac:dyDescent="0.3">
      <c r="B8" s="110"/>
      <c r="C8" s="348"/>
      <c r="D8" s="354" t="s">
        <v>291</v>
      </c>
      <c r="E8" s="417" t="s">
        <v>292</v>
      </c>
      <c r="G8" s="353"/>
      <c r="H8" s="355" t="s">
        <v>293</v>
      </c>
      <c r="I8" s="356" t="s">
        <v>294</v>
      </c>
      <c r="K8" s="176"/>
      <c r="M8" s="159"/>
      <c r="N8" s="160"/>
      <c r="O8" s="160"/>
      <c r="P8" s="160"/>
      <c r="Q8" s="160"/>
      <c r="R8" s="160"/>
      <c r="S8" s="160"/>
      <c r="T8" s="160"/>
      <c r="U8" s="160"/>
      <c r="V8" s="161"/>
    </row>
    <row r="9" spans="2:24" ht="15" thickBot="1" x14ac:dyDescent="0.35">
      <c r="B9" s="110"/>
      <c r="D9" s="357" t="s">
        <v>297</v>
      </c>
      <c r="E9" s="418"/>
      <c r="G9" s="353"/>
      <c r="H9" s="358" t="s">
        <v>298</v>
      </c>
      <c r="I9" s="359" t="s">
        <v>299</v>
      </c>
      <c r="K9" s="176"/>
      <c r="M9" s="159"/>
      <c r="N9" s="160"/>
      <c r="O9" s="344"/>
      <c r="P9" s="160"/>
      <c r="Q9" s="160"/>
      <c r="R9" s="160"/>
      <c r="S9" s="160"/>
      <c r="T9" s="160"/>
      <c r="U9" s="160"/>
      <c r="V9" s="161"/>
    </row>
    <row r="10" spans="2:24" x14ac:dyDescent="0.3">
      <c r="B10" s="110"/>
      <c r="C10" s="360" t="s">
        <v>302</v>
      </c>
      <c r="D10" s="361">
        <v>95000</v>
      </c>
      <c r="E10" s="362">
        <v>0.08</v>
      </c>
      <c r="G10" s="360" t="s">
        <v>303</v>
      </c>
      <c r="H10" s="361">
        <v>100000</v>
      </c>
      <c r="I10" s="362">
        <v>7.0000000000000007E-2</v>
      </c>
      <c r="K10" s="176"/>
      <c r="M10" s="159"/>
      <c r="N10" s="160"/>
      <c r="O10" s="160"/>
      <c r="P10" s="160"/>
      <c r="Q10" s="160"/>
      <c r="R10" s="160"/>
      <c r="S10" s="160"/>
      <c r="T10" s="160"/>
      <c r="U10" s="160"/>
      <c r="V10" s="161"/>
    </row>
    <row r="11" spans="2:24" x14ac:dyDescent="0.3">
      <c r="B11" s="110"/>
      <c r="C11" s="363" t="s">
        <v>306</v>
      </c>
      <c r="D11" s="364">
        <v>70000</v>
      </c>
      <c r="E11" s="365">
        <v>6.5000000000000002E-2</v>
      </c>
      <c r="G11" s="363" t="s">
        <v>301</v>
      </c>
      <c r="H11" s="364">
        <v>80000</v>
      </c>
      <c r="I11" s="365">
        <v>0.04</v>
      </c>
      <c r="K11" s="176"/>
      <c r="M11" s="159"/>
      <c r="N11" s="160"/>
      <c r="O11" s="160"/>
      <c r="P11" s="160"/>
      <c r="Q11" s="160"/>
      <c r="R11" s="160"/>
      <c r="S11" s="160"/>
      <c r="T11" s="160"/>
      <c r="U11" s="160"/>
      <c r="V11" s="161"/>
    </row>
    <row r="12" spans="2:24" x14ac:dyDescent="0.3">
      <c r="B12" s="110"/>
      <c r="C12" s="363" t="s">
        <v>295</v>
      </c>
      <c r="D12" s="364">
        <v>60000</v>
      </c>
      <c r="E12" s="365">
        <v>0.105</v>
      </c>
      <c r="G12" s="363" t="s">
        <v>308</v>
      </c>
      <c r="H12" s="364">
        <v>65000</v>
      </c>
      <c r="I12" s="365">
        <v>5.5E-2</v>
      </c>
      <c r="K12" s="176"/>
      <c r="M12" s="159"/>
      <c r="N12" s="160"/>
      <c r="O12" s="160"/>
      <c r="P12" s="160"/>
      <c r="Q12" s="160"/>
      <c r="R12" s="160"/>
      <c r="S12" s="160"/>
      <c r="T12" s="160"/>
      <c r="U12" s="160"/>
      <c r="V12" s="161"/>
    </row>
    <row r="13" spans="2:24" x14ac:dyDescent="0.3">
      <c r="B13" s="110"/>
      <c r="C13" s="363" t="s">
        <v>300</v>
      </c>
      <c r="D13" s="364">
        <v>50000</v>
      </c>
      <c r="E13" s="365">
        <v>0.09</v>
      </c>
      <c r="G13" s="363" t="s">
        <v>305</v>
      </c>
      <c r="H13" s="364">
        <v>55000</v>
      </c>
      <c r="I13" s="365">
        <v>4.4999999999999998E-2</v>
      </c>
      <c r="K13" s="176"/>
      <c r="M13" s="159"/>
      <c r="N13" s="160"/>
      <c r="O13" s="160"/>
      <c r="P13" s="160"/>
      <c r="Q13" s="160"/>
      <c r="R13" s="160"/>
      <c r="S13" s="160"/>
      <c r="T13" s="160"/>
      <c r="U13" s="160"/>
      <c r="V13" s="161"/>
    </row>
    <row r="14" spans="2:24" x14ac:dyDescent="0.3">
      <c r="B14" s="110"/>
      <c r="C14" s="363" t="s">
        <v>310</v>
      </c>
      <c r="D14" s="364">
        <v>40000</v>
      </c>
      <c r="E14" s="365">
        <v>5.5E-2</v>
      </c>
      <c r="G14" s="363" t="s">
        <v>296</v>
      </c>
      <c r="H14" s="364">
        <v>40000</v>
      </c>
      <c r="I14" s="365">
        <v>3.5000000000000003E-2</v>
      </c>
      <c r="K14" s="176"/>
      <c r="M14" s="159"/>
      <c r="N14" s="160"/>
      <c r="O14" s="160"/>
      <c r="P14" s="160"/>
      <c r="Q14" s="160"/>
      <c r="R14" s="160"/>
      <c r="S14" s="160"/>
      <c r="T14" s="160"/>
      <c r="U14" s="160"/>
      <c r="V14" s="161"/>
    </row>
    <row r="15" spans="2:24" x14ac:dyDescent="0.3">
      <c r="B15" s="110"/>
      <c r="C15" s="363" t="s">
        <v>311</v>
      </c>
      <c r="D15" s="364">
        <v>35000</v>
      </c>
      <c r="E15" s="365">
        <v>0.06</v>
      </c>
      <c r="G15" s="363" t="s">
        <v>307</v>
      </c>
      <c r="H15" s="364">
        <v>35000</v>
      </c>
      <c r="I15" s="365">
        <v>0.05</v>
      </c>
      <c r="K15" s="176"/>
      <c r="M15" s="159"/>
      <c r="N15" s="160"/>
      <c r="O15" s="160"/>
      <c r="P15" s="160"/>
      <c r="Q15" s="160"/>
      <c r="R15" s="160"/>
      <c r="S15" s="160"/>
      <c r="T15" s="160"/>
      <c r="U15" s="160"/>
      <c r="V15" s="161"/>
    </row>
    <row r="16" spans="2:24" ht="15" thickBot="1" x14ac:dyDescent="0.35">
      <c r="B16" s="110"/>
      <c r="C16" s="363" t="s">
        <v>309</v>
      </c>
      <c r="D16" s="364">
        <v>30000</v>
      </c>
      <c r="E16" s="365">
        <v>7.4999999999999997E-2</v>
      </c>
      <c r="G16" s="366" t="s">
        <v>312</v>
      </c>
      <c r="H16" s="367">
        <v>30000</v>
      </c>
      <c r="I16" s="368">
        <v>7.4999999999999997E-2</v>
      </c>
      <c r="K16" s="176"/>
      <c r="M16" s="159"/>
      <c r="N16" s="160"/>
      <c r="O16" s="160"/>
      <c r="P16" s="160"/>
      <c r="Q16" s="160"/>
      <c r="R16" s="160"/>
      <c r="S16" s="160"/>
      <c r="T16" s="160"/>
      <c r="U16" s="160"/>
      <c r="V16" s="161"/>
    </row>
    <row r="17" spans="2:23" ht="15" thickBot="1" x14ac:dyDescent="0.35">
      <c r="B17" s="110"/>
      <c r="C17" s="366" t="s">
        <v>304</v>
      </c>
      <c r="D17" s="367">
        <v>20000</v>
      </c>
      <c r="E17" s="368">
        <v>8.5000000000000006E-2</v>
      </c>
      <c r="G17" s="369" t="s">
        <v>313</v>
      </c>
      <c r="H17" s="370">
        <f>SUM(H10:H16)</f>
        <v>405000</v>
      </c>
      <c r="I17" s="353"/>
      <c r="K17" s="176"/>
      <c r="M17" s="159"/>
      <c r="N17" s="160"/>
      <c r="O17" s="160"/>
      <c r="P17" s="160"/>
      <c r="Q17" s="160"/>
      <c r="R17" s="160"/>
      <c r="S17" s="160"/>
      <c r="T17" s="160"/>
      <c r="U17" s="160"/>
      <c r="V17" s="161"/>
    </row>
    <row r="18" spans="2:23" x14ac:dyDescent="0.3">
      <c r="B18" s="110"/>
      <c r="C18" s="369" t="s">
        <v>313</v>
      </c>
      <c r="D18" s="370">
        <f>SUM(D10:D17)</f>
        <v>400000</v>
      </c>
      <c r="E18" s="353"/>
      <c r="H18" s="371"/>
      <c r="K18" s="176"/>
      <c r="M18" s="159"/>
      <c r="N18" s="160"/>
      <c r="O18" s="160"/>
      <c r="P18" s="160"/>
      <c r="Q18" s="160"/>
      <c r="R18" s="160"/>
      <c r="S18" s="160"/>
      <c r="T18" s="160"/>
      <c r="U18" s="160"/>
      <c r="V18" s="161"/>
    </row>
    <row r="19" spans="2:23" x14ac:dyDescent="0.3">
      <c r="B19" s="110"/>
      <c r="C19" s="371"/>
      <c r="G19" s="371"/>
      <c r="K19" s="176"/>
      <c r="M19" s="159"/>
      <c r="N19" s="160"/>
      <c r="O19" s="160"/>
      <c r="P19" s="160"/>
      <c r="Q19" s="160"/>
      <c r="R19" s="160"/>
      <c r="S19" s="160"/>
      <c r="T19" s="160"/>
      <c r="U19" s="160"/>
      <c r="V19" s="161"/>
    </row>
    <row r="20" spans="2:23" x14ac:dyDescent="0.3">
      <c r="B20" s="372" t="s">
        <v>314</v>
      </c>
      <c r="C20" s="371"/>
      <c r="G20" s="371"/>
      <c r="K20" s="176"/>
      <c r="M20" s="159"/>
      <c r="N20" s="160"/>
      <c r="O20" s="160"/>
      <c r="P20" s="160"/>
      <c r="Q20" s="160"/>
      <c r="R20" s="160"/>
      <c r="S20" s="160"/>
      <c r="T20" s="160"/>
      <c r="U20" s="160"/>
      <c r="V20" s="161"/>
    </row>
    <row r="21" spans="2:23" x14ac:dyDescent="0.3">
      <c r="B21" s="110"/>
      <c r="C21" s="371"/>
      <c r="G21" s="371"/>
      <c r="K21" s="176"/>
      <c r="M21" s="159"/>
      <c r="N21" s="160"/>
      <c r="O21" s="160"/>
      <c r="P21" s="160"/>
      <c r="Q21" s="160"/>
      <c r="R21" s="160"/>
      <c r="S21" s="160"/>
      <c r="T21" s="160"/>
      <c r="U21" s="160"/>
      <c r="V21" s="161"/>
    </row>
    <row r="22" spans="2:23" x14ac:dyDescent="0.3">
      <c r="B22" s="244" t="s">
        <v>213</v>
      </c>
      <c r="C22" s="371"/>
      <c r="G22" s="371"/>
      <c r="K22" s="176"/>
      <c r="M22" s="159"/>
      <c r="N22" s="160"/>
      <c r="O22" s="160"/>
      <c r="P22" s="160"/>
      <c r="Q22" s="160"/>
      <c r="R22" s="160"/>
      <c r="S22" s="160"/>
      <c r="T22" s="160"/>
      <c r="U22" s="160"/>
      <c r="V22" s="161"/>
    </row>
    <row r="23" spans="2:23" x14ac:dyDescent="0.3">
      <c r="B23" s="110"/>
      <c r="C23" s="371"/>
      <c r="G23" s="371"/>
      <c r="K23" s="176"/>
      <c r="M23" s="159"/>
      <c r="N23" s="160"/>
      <c r="O23" s="160"/>
      <c r="P23" s="160"/>
      <c r="Q23" s="160"/>
      <c r="R23" s="160"/>
      <c r="S23" s="160"/>
      <c r="T23" s="160"/>
      <c r="U23" s="160"/>
      <c r="V23" s="161"/>
    </row>
    <row r="24" spans="2:23" x14ac:dyDescent="0.3">
      <c r="B24" s="373" t="s">
        <v>315</v>
      </c>
      <c r="C24" s="371" t="s">
        <v>316</v>
      </c>
      <c r="G24" s="371"/>
      <c r="K24" s="176"/>
      <c r="M24" s="159"/>
      <c r="N24" s="160"/>
      <c r="O24" s="160"/>
      <c r="P24" s="160"/>
      <c r="Q24" s="160"/>
      <c r="R24" s="160"/>
      <c r="S24" s="160"/>
      <c r="T24" s="160"/>
      <c r="U24" s="160"/>
      <c r="V24" s="161"/>
    </row>
    <row r="25" spans="2:23" x14ac:dyDescent="0.3">
      <c r="B25" s="110"/>
      <c r="C25" s="371" t="s">
        <v>317</v>
      </c>
      <c r="G25" s="371"/>
      <c r="K25" s="267" t="s">
        <v>318</v>
      </c>
      <c r="M25" s="159"/>
      <c r="N25" s="160"/>
      <c r="O25" s="160"/>
      <c r="P25" s="160"/>
      <c r="Q25" s="160"/>
      <c r="R25" s="160"/>
      <c r="S25" s="160"/>
      <c r="T25" s="160"/>
      <c r="U25" s="160"/>
      <c r="V25" s="161"/>
    </row>
    <row r="26" spans="2:23" x14ac:dyDescent="0.3">
      <c r="B26" s="110"/>
      <c r="C26" s="371"/>
      <c r="G26" s="371"/>
      <c r="K26" s="267"/>
      <c r="M26" s="159"/>
      <c r="N26" s="160"/>
      <c r="O26" s="160"/>
      <c r="P26" s="160"/>
      <c r="Q26" s="160"/>
      <c r="R26" s="160"/>
      <c r="S26" s="160"/>
      <c r="T26" s="160"/>
      <c r="U26" s="160"/>
      <c r="V26" s="161"/>
    </row>
    <row r="27" spans="2:23" x14ac:dyDescent="0.3">
      <c r="B27" s="373" t="s">
        <v>319</v>
      </c>
      <c r="C27" s="371" t="s">
        <v>320</v>
      </c>
      <c r="K27" s="267"/>
      <c r="M27" s="159"/>
      <c r="N27" s="160"/>
      <c r="O27" s="160"/>
      <c r="P27" s="160"/>
      <c r="Q27" s="160"/>
      <c r="R27" s="160"/>
      <c r="S27" s="160"/>
      <c r="T27" s="160"/>
      <c r="U27" s="160"/>
      <c r="V27" s="161"/>
    </row>
    <row r="28" spans="2:23" x14ac:dyDescent="0.3">
      <c r="B28" s="110"/>
      <c r="C28" s="371" t="s">
        <v>321</v>
      </c>
      <c r="K28" s="267" t="s">
        <v>322</v>
      </c>
      <c r="M28" s="159"/>
      <c r="N28" s="160"/>
      <c r="O28" s="160"/>
      <c r="P28" s="160"/>
      <c r="Q28" s="160"/>
      <c r="R28" s="160"/>
      <c r="S28" s="160"/>
      <c r="T28" s="160"/>
      <c r="U28" s="160"/>
      <c r="V28" s="161"/>
    </row>
    <row r="29" spans="2:23" ht="15" thickBot="1" x14ac:dyDescent="0.35">
      <c r="B29" s="194"/>
      <c r="C29" s="374"/>
      <c r="D29" s="196"/>
      <c r="E29" s="196"/>
      <c r="F29" s="196"/>
      <c r="G29" s="196"/>
      <c r="H29" s="196"/>
      <c r="I29" s="196"/>
      <c r="J29" s="196"/>
      <c r="K29" s="197"/>
      <c r="M29" s="159"/>
      <c r="N29" s="160"/>
      <c r="O29" s="160"/>
      <c r="P29" s="160"/>
      <c r="Q29" s="160"/>
      <c r="R29" s="160"/>
      <c r="S29" s="160"/>
      <c r="T29" s="160"/>
      <c r="U29" s="160"/>
      <c r="V29" s="161"/>
    </row>
    <row r="30" spans="2:23" x14ac:dyDescent="0.3">
      <c r="M30" s="159"/>
      <c r="N30" s="160"/>
      <c r="O30" s="160"/>
      <c r="P30" s="160"/>
      <c r="Q30" s="160"/>
      <c r="R30" s="160"/>
      <c r="S30" s="160"/>
      <c r="T30" s="160"/>
      <c r="U30" s="160"/>
      <c r="V30" s="161"/>
      <c r="W30" s="98"/>
    </row>
    <row r="31" spans="2:23" x14ac:dyDescent="0.3">
      <c r="M31" s="159"/>
      <c r="N31" s="160"/>
      <c r="O31" s="160"/>
      <c r="P31" s="160"/>
      <c r="Q31" s="160"/>
      <c r="R31" s="160"/>
      <c r="S31" s="160"/>
      <c r="T31" s="160"/>
      <c r="U31" s="160"/>
      <c r="V31" s="161"/>
      <c r="W31" s="98"/>
    </row>
    <row r="32" spans="2:23" x14ac:dyDescent="0.3">
      <c r="M32" s="159"/>
      <c r="N32" s="160"/>
      <c r="O32" s="160"/>
      <c r="P32" s="160"/>
      <c r="Q32" s="160"/>
      <c r="R32" s="160"/>
      <c r="S32" s="160"/>
      <c r="T32" s="160"/>
      <c r="U32" s="160"/>
      <c r="V32" s="161"/>
      <c r="W32" s="98"/>
    </row>
    <row r="33" spans="13:24" x14ac:dyDescent="0.3">
      <c r="M33" s="159"/>
      <c r="N33" s="160"/>
      <c r="O33" s="160"/>
      <c r="P33" s="160"/>
      <c r="Q33" s="160"/>
      <c r="R33" s="160"/>
      <c r="S33" s="160"/>
      <c r="T33" s="160"/>
      <c r="U33" s="160"/>
      <c r="V33" s="161"/>
      <c r="W33" s="98"/>
    </row>
    <row r="34" spans="13:24" x14ac:dyDescent="0.3">
      <c r="M34" s="159"/>
      <c r="N34" s="160"/>
      <c r="O34" s="160"/>
      <c r="P34" s="160"/>
      <c r="Q34" s="160"/>
      <c r="R34" s="160"/>
      <c r="S34" s="160"/>
      <c r="T34" s="160"/>
      <c r="U34" s="160"/>
      <c r="V34" s="161"/>
      <c r="W34" s="98"/>
    </row>
    <row r="35" spans="13:24" x14ac:dyDescent="0.3">
      <c r="M35" s="159"/>
      <c r="N35" s="160"/>
      <c r="O35" s="160"/>
      <c r="P35" s="160"/>
      <c r="Q35" s="160"/>
      <c r="R35" s="160"/>
      <c r="S35" s="160"/>
      <c r="T35" s="160"/>
      <c r="U35" s="160"/>
      <c r="V35" s="161"/>
      <c r="W35" s="98"/>
    </row>
    <row r="36" spans="13:24" x14ac:dyDescent="0.3">
      <c r="M36" s="159"/>
      <c r="N36" s="160"/>
      <c r="O36" s="160"/>
      <c r="P36" s="160"/>
      <c r="Q36" s="160"/>
      <c r="R36" s="160"/>
      <c r="S36" s="160"/>
      <c r="T36" s="160"/>
      <c r="U36" s="160"/>
      <c r="V36" s="161"/>
      <c r="W36" s="98"/>
    </row>
    <row r="37" spans="13:24" x14ac:dyDescent="0.3">
      <c r="M37" s="159"/>
      <c r="N37" s="160"/>
      <c r="O37" s="160"/>
      <c r="P37" s="160"/>
      <c r="Q37" s="160"/>
      <c r="R37" s="160"/>
      <c r="S37" s="160"/>
      <c r="T37" s="160"/>
      <c r="U37" s="160"/>
      <c r="V37" s="161"/>
    </row>
    <row r="38" spans="13:24" x14ac:dyDescent="0.3">
      <c r="M38" s="159"/>
      <c r="N38" s="160"/>
      <c r="O38" s="160"/>
      <c r="P38" s="160"/>
      <c r="Q38" s="160"/>
      <c r="R38" s="160"/>
      <c r="S38" s="160"/>
      <c r="T38" s="160"/>
      <c r="U38" s="160"/>
      <c r="V38" s="161"/>
    </row>
    <row r="39" spans="13:24" x14ac:dyDescent="0.3">
      <c r="M39" s="159"/>
      <c r="N39" s="160"/>
      <c r="O39" s="160"/>
      <c r="P39" s="160"/>
      <c r="Q39" s="160"/>
      <c r="R39" s="160"/>
      <c r="S39" s="160"/>
      <c r="T39" s="160"/>
      <c r="U39" s="160"/>
      <c r="V39" s="161"/>
    </row>
    <row r="40" spans="13:24" x14ac:dyDescent="0.3">
      <c r="M40" s="159"/>
      <c r="N40" s="160"/>
      <c r="O40" s="160"/>
      <c r="P40" s="160"/>
      <c r="Q40" s="160"/>
      <c r="R40" s="160"/>
      <c r="S40" s="160"/>
      <c r="T40" s="160"/>
      <c r="U40" s="160"/>
      <c r="V40" s="161"/>
      <c r="W40" s="47"/>
      <c r="X40" s="12"/>
    </row>
    <row r="41" spans="13:24" x14ac:dyDescent="0.3">
      <c r="M41" s="159"/>
      <c r="N41" s="160"/>
      <c r="O41" s="160"/>
      <c r="P41" s="160"/>
      <c r="Q41" s="160"/>
      <c r="R41" s="160"/>
      <c r="S41" s="160"/>
      <c r="T41" s="160"/>
      <c r="U41" s="160"/>
      <c r="V41" s="161"/>
    </row>
    <row r="42" spans="13:24" x14ac:dyDescent="0.3">
      <c r="M42" s="159"/>
      <c r="N42" s="160"/>
      <c r="O42" s="160"/>
      <c r="P42" s="160"/>
      <c r="Q42" s="160"/>
      <c r="R42" s="160"/>
      <c r="S42" s="160"/>
      <c r="T42" s="160"/>
      <c r="U42" s="160"/>
      <c r="V42" s="161"/>
    </row>
    <row r="43" spans="13:24" x14ac:dyDescent="0.3">
      <c r="M43" s="159"/>
      <c r="N43" s="160"/>
      <c r="O43" s="160"/>
      <c r="P43" s="160"/>
      <c r="Q43" s="160"/>
      <c r="R43" s="160"/>
      <c r="S43" s="160"/>
      <c r="T43" s="160"/>
      <c r="U43" s="160"/>
      <c r="V43" s="161"/>
    </row>
    <row r="44" spans="13:24" x14ac:dyDescent="0.3">
      <c r="M44" s="159"/>
      <c r="N44" s="160"/>
      <c r="O44" s="160"/>
      <c r="P44" s="160"/>
      <c r="Q44" s="160"/>
      <c r="R44" s="160"/>
      <c r="S44" s="160"/>
      <c r="T44" s="160"/>
      <c r="U44" s="160"/>
      <c r="V44" s="161"/>
    </row>
    <row r="45" spans="13:24" x14ac:dyDescent="0.3">
      <c r="M45" s="159"/>
      <c r="N45" s="160"/>
      <c r="O45" s="160"/>
      <c r="P45" s="160"/>
      <c r="Q45" s="160"/>
      <c r="R45" s="160"/>
      <c r="S45" s="160"/>
      <c r="T45" s="160"/>
      <c r="U45" s="160"/>
      <c r="V45" s="161"/>
    </row>
    <row r="46" spans="13:24" x14ac:dyDescent="0.3">
      <c r="M46" s="159"/>
      <c r="N46" s="160"/>
      <c r="O46" s="160"/>
      <c r="P46" s="160"/>
      <c r="Q46" s="160"/>
      <c r="R46" s="160"/>
      <c r="S46" s="160"/>
      <c r="T46" s="160"/>
      <c r="U46" s="160"/>
      <c r="V46" s="161"/>
    </row>
    <row r="47" spans="13:24" ht="15" thickBot="1" x14ac:dyDescent="0.35">
      <c r="M47" s="162"/>
      <c r="N47" s="163"/>
      <c r="O47" s="163"/>
      <c r="P47" s="163"/>
      <c r="Q47" s="163"/>
      <c r="R47" s="163"/>
      <c r="S47" s="163"/>
      <c r="T47" s="163"/>
      <c r="U47" s="163"/>
      <c r="V47" s="164"/>
    </row>
    <row r="48" spans="13:24" s="170" customFormat="1" x14ac:dyDescent="0.3">
      <c r="W48" s="114"/>
      <c r="X48" s="111"/>
    </row>
    <row r="49" spans="23:23" s="170" customFormat="1" x14ac:dyDescent="0.3">
      <c r="W49" s="375"/>
    </row>
    <row r="50" spans="23:23" s="170" customFormat="1" x14ac:dyDescent="0.3">
      <c r="W50" s="375"/>
    </row>
    <row r="51" spans="23:23" s="170" customFormat="1" x14ac:dyDescent="0.3">
      <c r="W51" s="375"/>
    </row>
    <row r="52" spans="23:23" s="170" customFormat="1" x14ac:dyDescent="0.3">
      <c r="W52" s="375"/>
    </row>
    <row r="53" spans="23:23" s="170" customFormat="1" x14ac:dyDescent="0.3">
      <c r="W53" s="375"/>
    </row>
    <row r="54" spans="23:23" s="170" customFormat="1" x14ac:dyDescent="0.3">
      <c r="W54" s="375"/>
    </row>
    <row r="55" spans="23:23" s="170" customFormat="1" x14ac:dyDescent="0.3">
      <c r="W55" s="375"/>
    </row>
    <row r="56" spans="23:23" s="170" customFormat="1" x14ac:dyDescent="0.3">
      <c r="W56" s="375"/>
    </row>
    <row r="57" spans="23:23" s="170" customFormat="1" x14ac:dyDescent="0.3">
      <c r="W57" s="375"/>
    </row>
    <row r="58" spans="23:23" s="170" customFormat="1" x14ac:dyDescent="0.3">
      <c r="W58" s="375"/>
    </row>
    <row r="59" spans="23:23" s="170" customFormat="1" x14ac:dyDescent="0.3">
      <c r="W59" s="375"/>
    </row>
    <row r="60" spans="23:23" s="170" customFormat="1" x14ac:dyDescent="0.3">
      <c r="W60" s="375"/>
    </row>
    <row r="61" spans="23:23" s="170" customFormat="1" x14ac:dyDescent="0.3">
      <c r="W61" s="375"/>
    </row>
    <row r="62" spans="23:23" s="170" customFormat="1" x14ac:dyDescent="0.3">
      <c r="W62" s="375"/>
    </row>
    <row r="63" spans="23:23" s="170" customFormat="1" x14ac:dyDescent="0.3">
      <c r="W63" s="375"/>
    </row>
    <row r="64" spans="23:23" s="170" customFormat="1" x14ac:dyDescent="0.3">
      <c r="W64" s="375"/>
    </row>
    <row r="65" spans="23:23" s="170" customFormat="1" x14ac:dyDescent="0.3">
      <c r="W65" s="375"/>
    </row>
    <row r="66" spans="23:23" s="170" customFormat="1" x14ac:dyDescent="0.3">
      <c r="W66" s="375"/>
    </row>
    <row r="67" spans="23:23" s="170" customFormat="1" x14ac:dyDescent="0.3">
      <c r="W67" s="375"/>
    </row>
    <row r="68" spans="23:23" s="170" customFormat="1" x14ac:dyDescent="0.3">
      <c r="W68" s="375"/>
    </row>
    <row r="69" spans="23:23" s="170" customFormat="1" x14ac:dyDescent="0.3">
      <c r="W69" s="375"/>
    </row>
    <row r="70" spans="23:23" s="170" customFormat="1" x14ac:dyDescent="0.3">
      <c r="W70" s="375"/>
    </row>
    <row r="71" spans="23:23" s="170" customFormat="1" x14ac:dyDescent="0.3">
      <c r="W71" s="375"/>
    </row>
    <row r="72" spans="23:23" s="170" customFormat="1" x14ac:dyDescent="0.3">
      <c r="W72" s="375"/>
    </row>
    <row r="73" spans="23:23" s="170" customFormat="1" x14ac:dyDescent="0.3">
      <c r="W73" s="375"/>
    </row>
    <row r="74" spans="23:23" s="170" customFormat="1" x14ac:dyDescent="0.3">
      <c r="W74" s="375"/>
    </row>
    <row r="75" spans="23:23" s="170" customFormat="1" x14ac:dyDescent="0.3">
      <c r="W75" s="375"/>
    </row>
    <row r="76" spans="23:23" s="170" customFormat="1" x14ac:dyDescent="0.3">
      <c r="W76" s="375"/>
    </row>
    <row r="77" spans="23:23" s="170" customFormat="1" x14ac:dyDescent="0.3">
      <c r="W77" s="375"/>
    </row>
    <row r="78" spans="23:23" s="170" customFormat="1" x14ac:dyDescent="0.3">
      <c r="W78" s="375"/>
    </row>
    <row r="79" spans="23:23" s="170" customFormat="1" x14ac:dyDescent="0.3">
      <c r="W79" s="375"/>
    </row>
    <row r="80" spans="23:23" s="170" customFormat="1" x14ac:dyDescent="0.3">
      <c r="W80" s="375"/>
    </row>
    <row r="81" spans="23:23" s="170" customFormat="1" x14ac:dyDescent="0.3">
      <c r="W81" s="375"/>
    </row>
    <row r="82" spans="23:23" s="170" customFormat="1" x14ac:dyDescent="0.3">
      <c r="W82" s="375"/>
    </row>
    <row r="83" spans="23:23" s="170" customFormat="1" x14ac:dyDescent="0.3">
      <c r="W83" s="375"/>
    </row>
    <row r="84" spans="23:23" s="170" customFormat="1" x14ac:dyDescent="0.3">
      <c r="W84" s="375"/>
    </row>
    <row r="85" spans="23:23" s="170" customFormat="1" x14ac:dyDescent="0.3">
      <c r="W85" s="375"/>
    </row>
    <row r="86" spans="23:23" s="170" customFormat="1" x14ac:dyDescent="0.3">
      <c r="W86" s="375"/>
    </row>
    <row r="87" spans="23:23" s="170" customFormat="1" x14ac:dyDescent="0.3">
      <c r="W87" s="375"/>
    </row>
    <row r="88" spans="23:23" s="170" customFormat="1" x14ac:dyDescent="0.3">
      <c r="W88" s="375"/>
    </row>
    <row r="89" spans="23:23" s="170" customFormat="1" x14ac:dyDescent="0.3">
      <c r="W89" s="375"/>
    </row>
    <row r="90" spans="23:23" s="170" customFormat="1" x14ac:dyDescent="0.3">
      <c r="W90" s="375"/>
    </row>
    <row r="91" spans="23:23" s="170" customFormat="1" x14ac:dyDescent="0.3">
      <c r="W91" s="375"/>
    </row>
    <row r="92" spans="23:23" s="170" customFormat="1" x14ac:dyDescent="0.3">
      <c r="W92" s="375"/>
    </row>
    <row r="93" spans="23:23" s="170" customFormat="1" x14ac:dyDescent="0.3">
      <c r="W93" s="375"/>
    </row>
    <row r="94" spans="23:23" s="170" customFormat="1" x14ac:dyDescent="0.3">
      <c r="W94" s="375"/>
    </row>
    <row r="95" spans="23:23" s="170" customFormat="1" x14ac:dyDescent="0.3">
      <c r="W95" s="375"/>
    </row>
    <row r="96" spans="23:23" s="170" customFormat="1" x14ac:dyDescent="0.3">
      <c r="W96" s="375"/>
    </row>
    <row r="97" spans="23:23" s="170" customFormat="1" x14ac:dyDescent="0.3">
      <c r="W97" s="375"/>
    </row>
    <row r="98" spans="23:23" s="170" customFormat="1" x14ac:dyDescent="0.3">
      <c r="W98" s="375"/>
    </row>
    <row r="99" spans="23:23" s="170" customFormat="1" x14ac:dyDescent="0.3">
      <c r="W99" s="375"/>
    </row>
    <row r="100" spans="23:23" s="170" customFormat="1" x14ac:dyDescent="0.3">
      <c r="W100" s="375"/>
    </row>
    <row r="101" spans="23:23" s="170" customFormat="1" x14ac:dyDescent="0.3">
      <c r="W101" s="375"/>
    </row>
    <row r="102" spans="23:23" s="170" customFormat="1" x14ac:dyDescent="0.3">
      <c r="W102" s="375"/>
    </row>
    <row r="103" spans="23:23" s="170" customFormat="1" x14ac:dyDescent="0.3">
      <c r="W103" s="375"/>
    </row>
    <row r="104" spans="23:23" s="170" customFormat="1" x14ac:dyDescent="0.3">
      <c r="W104" s="375"/>
    </row>
    <row r="105" spans="23:23" s="170" customFormat="1" x14ac:dyDescent="0.3">
      <c r="W105" s="375"/>
    </row>
    <row r="106" spans="23:23" s="170" customFormat="1" x14ac:dyDescent="0.3">
      <c r="W106" s="375"/>
    </row>
    <row r="107" spans="23:23" s="170" customFormat="1" x14ac:dyDescent="0.3">
      <c r="W107" s="375"/>
    </row>
    <row r="108" spans="23:23" s="170" customFormat="1" x14ac:dyDescent="0.3">
      <c r="W108" s="375"/>
    </row>
    <row r="109" spans="23:23" s="170" customFormat="1" x14ac:dyDescent="0.3">
      <c r="W109" s="375"/>
    </row>
    <row r="110" spans="23:23" s="170" customFormat="1" x14ac:dyDescent="0.3">
      <c r="W110" s="375"/>
    </row>
    <row r="111" spans="23:23" s="170" customFormat="1" x14ac:dyDescent="0.3">
      <c r="W111" s="375"/>
    </row>
    <row r="112" spans="23:23" s="170" customFormat="1" x14ac:dyDescent="0.3">
      <c r="W112" s="375"/>
    </row>
    <row r="113" spans="23:23" s="170" customFormat="1" x14ac:dyDescent="0.3">
      <c r="W113" s="375"/>
    </row>
    <row r="114" spans="23:23" s="170" customFormat="1" x14ac:dyDescent="0.3">
      <c r="W114" s="375"/>
    </row>
    <row r="115" spans="23:23" s="170" customFormat="1" x14ac:dyDescent="0.3">
      <c r="W115" s="375"/>
    </row>
    <row r="116" spans="23:23" s="170" customFormat="1" x14ac:dyDescent="0.3">
      <c r="W116" s="375"/>
    </row>
    <row r="117" spans="23:23" s="170" customFormat="1" x14ac:dyDescent="0.3">
      <c r="W117" s="375"/>
    </row>
    <row r="118" spans="23:23" s="170" customFormat="1" x14ac:dyDescent="0.3">
      <c r="W118" s="375"/>
    </row>
    <row r="119" spans="23:23" s="170" customFormat="1" x14ac:dyDescent="0.3">
      <c r="W119" s="375"/>
    </row>
    <row r="120" spans="23:23" s="170" customFormat="1" x14ac:dyDescent="0.3">
      <c r="W120" s="375"/>
    </row>
    <row r="121" spans="23:23" s="170" customFormat="1" x14ac:dyDescent="0.3">
      <c r="W121" s="375"/>
    </row>
    <row r="122" spans="23:23" s="170" customFormat="1" x14ac:dyDescent="0.3">
      <c r="W122" s="375"/>
    </row>
    <row r="123" spans="23:23" s="170" customFormat="1" x14ac:dyDescent="0.3">
      <c r="W123" s="375"/>
    </row>
    <row r="124" spans="23:23" s="170" customFormat="1" x14ac:dyDescent="0.3">
      <c r="W124" s="375"/>
    </row>
    <row r="125" spans="23:23" s="170" customFormat="1" x14ac:dyDescent="0.3">
      <c r="W125" s="375"/>
    </row>
    <row r="126" spans="23:23" s="170" customFormat="1" x14ac:dyDescent="0.3">
      <c r="W126" s="375"/>
    </row>
    <row r="127" spans="23:23" s="170" customFormat="1" x14ac:dyDescent="0.3">
      <c r="W127" s="375"/>
    </row>
    <row r="128" spans="23:23" s="170" customFormat="1" x14ac:dyDescent="0.3">
      <c r="W128" s="375"/>
    </row>
    <row r="129" spans="23:23" s="170" customFormat="1" x14ac:dyDescent="0.3">
      <c r="W129" s="375"/>
    </row>
    <row r="130" spans="23:23" s="170" customFormat="1" x14ac:dyDescent="0.3">
      <c r="W130" s="375"/>
    </row>
    <row r="131" spans="23:23" s="170" customFormat="1" x14ac:dyDescent="0.3">
      <c r="W131" s="375"/>
    </row>
    <row r="132" spans="23:23" s="170" customFormat="1" x14ac:dyDescent="0.3">
      <c r="W132" s="375"/>
    </row>
    <row r="133" spans="23:23" s="170" customFormat="1" x14ac:dyDescent="0.3">
      <c r="W133" s="375"/>
    </row>
    <row r="134" spans="23:23" s="170" customFormat="1" x14ac:dyDescent="0.3">
      <c r="W134" s="375"/>
    </row>
    <row r="135" spans="23:23" s="170" customFormat="1" x14ac:dyDescent="0.3">
      <c r="W135" s="375"/>
    </row>
    <row r="136" spans="23:23" s="170" customFormat="1" x14ac:dyDescent="0.3">
      <c r="W136" s="375"/>
    </row>
    <row r="137" spans="23:23" s="170" customFormat="1" x14ac:dyDescent="0.3">
      <c r="W137" s="375"/>
    </row>
    <row r="138" spans="23:23" s="170" customFormat="1" x14ac:dyDescent="0.3">
      <c r="W138" s="375"/>
    </row>
    <row r="139" spans="23:23" s="170" customFormat="1" x14ac:dyDescent="0.3">
      <c r="W139" s="375"/>
    </row>
    <row r="140" spans="23:23" s="170" customFormat="1" x14ac:dyDescent="0.3">
      <c r="W140" s="375"/>
    </row>
    <row r="141" spans="23:23" s="170" customFormat="1" x14ac:dyDescent="0.3">
      <c r="W141" s="375"/>
    </row>
    <row r="142" spans="23:23" s="170" customFormat="1" x14ac:dyDescent="0.3">
      <c r="W142" s="375"/>
    </row>
    <row r="143" spans="23:23" s="170" customFormat="1" x14ac:dyDescent="0.3">
      <c r="W143" s="375"/>
    </row>
    <row r="144" spans="23:23" s="170" customFormat="1" x14ac:dyDescent="0.3">
      <c r="W144" s="375"/>
    </row>
    <row r="145" spans="23:23" s="170" customFormat="1" x14ac:dyDescent="0.3">
      <c r="W145" s="375"/>
    </row>
    <row r="146" spans="23:23" s="170" customFormat="1" x14ac:dyDescent="0.3">
      <c r="W146" s="375"/>
    </row>
    <row r="147" spans="23:23" s="170" customFormat="1" x14ac:dyDescent="0.3">
      <c r="W147" s="375"/>
    </row>
    <row r="148" spans="23:23" s="170" customFormat="1" x14ac:dyDescent="0.3">
      <c r="W148" s="375"/>
    </row>
    <row r="149" spans="23:23" s="170" customFormat="1" x14ac:dyDescent="0.3">
      <c r="W149" s="375"/>
    </row>
    <row r="150" spans="23:23" s="170" customFormat="1" x14ac:dyDescent="0.3">
      <c r="W150" s="375"/>
    </row>
    <row r="151" spans="23:23" s="170" customFormat="1" x14ac:dyDescent="0.3">
      <c r="W151" s="375"/>
    </row>
    <row r="152" spans="23:23" s="170" customFormat="1" x14ac:dyDescent="0.3">
      <c r="W152" s="375"/>
    </row>
    <row r="153" spans="23:23" s="170" customFormat="1" x14ac:dyDescent="0.3">
      <c r="W153" s="375"/>
    </row>
    <row r="154" spans="23:23" s="170" customFormat="1" x14ac:dyDescent="0.3">
      <c r="W154" s="375"/>
    </row>
    <row r="155" spans="23:23" s="170" customFormat="1" x14ac:dyDescent="0.3">
      <c r="W155" s="375"/>
    </row>
    <row r="156" spans="23:23" s="170" customFormat="1" x14ac:dyDescent="0.3">
      <c r="W156" s="375"/>
    </row>
    <row r="157" spans="23:23" s="170" customFormat="1" x14ac:dyDescent="0.3">
      <c r="W157" s="375"/>
    </row>
    <row r="158" spans="23:23" s="170" customFormat="1" x14ac:dyDescent="0.3">
      <c r="W158" s="375"/>
    </row>
    <row r="159" spans="23:23" s="170" customFormat="1" x14ac:dyDescent="0.3">
      <c r="W159" s="375"/>
    </row>
    <row r="160" spans="23:23" s="170" customFormat="1" x14ac:dyDescent="0.3">
      <c r="W160" s="375"/>
    </row>
    <row r="161" spans="23:23" s="170" customFormat="1" x14ac:dyDescent="0.3">
      <c r="W161" s="375"/>
    </row>
    <row r="162" spans="23:23" s="170" customFormat="1" x14ac:dyDescent="0.3">
      <c r="W162" s="375"/>
    </row>
    <row r="163" spans="23:23" s="170" customFormat="1" x14ac:dyDescent="0.3">
      <c r="W163" s="375"/>
    </row>
    <row r="164" spans="23:23" s="170" customFormat="1" x14ac:dyDescent="0.3">
      <c r="W164" s="375"/>
    </row>
    <row r="165" spans="23:23" s="170" customFormat="1" x14ac:dyDescent="0.3">
      <c r="W165" s="375"/>
    </row>
    <row r="166" spans="23:23" s="170" customFormat="1" x14ac:dyDescent="0.3">
      <c r="W166" s="375"/>
    </row>
    <row r="167" spans="23:23" s="170" customFormat="1" x14ac:dyDescent="0.3">
      <c r="W167" s="375"/>
    </row>
    <row r="168" spans="23:23" s="170" customFormat="1" x14ac:dyDescent="0.3">
      <c r="W168" s="375"/>
    </row>
    <row r="169" spans="23:23" s="170" customFormat="1" x14ac:dyDescent="0.3">
      <c r="W169" s="375"/>
    </row>
    <row r="170" spans="23:23" s="170" customFormat="1" x14ac:dyDescent="0.3">
      <c r="W170" s="375"/>
    </row>
    <row r="171" spans="23:23" s="170" customFormat="1" x14ac:dyDescent="0.3">
      <c r="W171" s="375"/>
    </row>
    <row r="172" spans="23:23" s="170" customFormat="1" x14ac:dyDescent="0.3">
      <c r="W172" s="375"/>
    </row>
    <row r="173" spans="23:23" s="170" customFormat="1" x14ac:dyDescent="0.3">
      <c r="W173" s="375"/>
    </row>
    <row r="174" spans="23:23" s="170" customFormat="1" x14ac:dyDescent="0.3">
      <c r="W174" s="375"/>
    </row>
    <row r="175" spans="23:23" s="170" customFormat="1" x14ac:dyDescent="0.3">
      <c r="W175" s="375"/>
    </row>
    <row r="176" spans="23:23" s="170" customFormat="1" x14ac:dyDescent="0.3">
      <c r="W176" s="375"/>
    </row>
    <row r="177" spans="23:23" s="170" customFormat="1" x14ac:dyDescent="0.3">
      <c r="W177" s="375"/>
    </row>
    <row r="178" spans="23:23" s="170" customFormat="1" x14ac:dyDescent="0.3">
      <c r="W178" s="375"/>
    </row>
    <row r="179" spans="23:23" s="170" customFormat="1" x14ac:dyDescent="0.3">
      <c r="W179" s="375"/>
    </row>
    <row r="180" spans="23:23" s="170" customFormat="1" x14ac:dyDescent="0.3">
      <c r="W180" s="375"/>
    </row>
    <row r="181" spans="23:23" s="170" customFormat="1" x14ac:dyDescent="0.3">
      <c r="W181" s="375"/>
    </row>
    <row r="182" spans="23:23" s="170" customFormat="1" x14ac:dyDescent="0.3">
      <c r="W182" s="375"/>
    </row>
    <row r="183" spans="23:23" s="170" customFormat="1" x14ac:dyDescent="0.3">
      <c r="W183" s="375"/>
    </row>
    <row r="184" spans="23:23" s="170" customFormat="1" x14ac:dyDescent="0.3">
      <c r="W184" s="375"/>
    </row>
    <row r="185" spans="23:23" s="170" customFormat="1" x14ac:dyDescent="0.3">
      <c r="W185" s="375"/>
    </row>
    <row r="186" spans="23:23" s="170" customFormat="1" x14ac:dyDescent="0.3">
      <c r="W186" s="375"/>
    </row>
    <row r="187" spans="23:23" s="170" customFormat="1" x14ac:dyDescent="0.3">
      <c r="W187" s="375"/>
    </row>
    <row r="188" spans="23:23" s="170" customFormat="1" x14ac:dyDescent="0.3">
      <c r="W188" s="375"/>
    </row>
    <row r="189" spans="23:23" s="170" customFormat="1" x14ac:dyDescent="0.3">
      <c r="W189" s="375"/>
    </row>
    <row r="190" spans="23:23" s="170" customFormat="1" x14ac:dyDescent="0.3">
      <c r="W190" s="375"/>
    </row>
    <row r="191" spans="23:23" s="170" customFormat="1" x14ac:dyDescent="0.3">
      <c r="W191" s="375"/>
    </row>
    <row r="192" spans="23:23" s="170" customFormat="1" x14ac:dyDescent="0.3">
      <c r="W192" s="375"/>
    </row>
    <row r="193" spans="23:23" s="170" customFormat="1" x14ac:dyDescent="0.3">
      <c r="W193" s="375"/>
    </row>
    <row r="194" spans="23:23" s="170" customFormat="1" x14ac:dyDescent="0.3">
      <c r="W194" s="375"/>
    </row>
    <row r="195" spans="23:23" s="170" customFormat="1" x14ac:dyDescent="0.3">
      <c r="W195" s="375"/>
    </row>
    <row r="196" spans="23:23" s="170" customFormat="1" x14ac:dyDescent="0.3">
      <c r="W196" s="375"/>
    </row>
    <row r="197" spans="23:23" s="170" customFormat="1" x14ac:dyDescent="0.3">
      <c r="W197" s="375"/>
    </row>
    <row r="198" spans="23:23" s="170" customFormat="1" x14ac:dyDescent="0.3">
      <c r="W198" s="375"/>
    </row>
    <row r="199" spans="23:23" s="170" customFormat="1" x14ac:dyDescent="0.3">
      <c r="W199" s="375"/>
    </row>
    <row r="200" spans="23:23" s="170" customFormat="1" x14ac:dyDescent="0.3">
      <c r="W200" s="375"/>
    </row>
    <row r="201" spans="23:23" s="170" customFormat="1" x14ac:dyDescent="0.3">
      <c r="W201" s="375"/>
    </row>
    <row r="202" spans="23:23" s="170" customFormat="1" x14ac:dyDescent="0.3">
      <c r="W202" s="375"/>
    </row>
    <row r="203" spans="23:23" s="170" customFormat="1" x14ac:dyDescent="0.3">
      <c r="W203" s="375"/>
    </row>
    <row r="204" spans="23:23" s="170" customFormat="1" x14ac:dyDescent="0.3">
      <c r="W204" s="375"/>
    </row>
    <row r="205" spans="23:23" s="170" customFormat="1" x14ac:dyDescent="0.3">
      <c r="W205" s="375"/>
    </row>
    <row r="206" spans="23:23" s="170" customFormat="1" x14ac:dyDescent="0.3">
      <c r="W206" s="375"/>
    </row>
    <row r="207" spans="23:23" s="170" customFormat="1" x14ac:dyDescent="0.3">
      <c r="W207" s="375"/>
    </row>
    <row r="208" spans="23:23" s="170" customFormat="1" x14ac:dyDescent="0.3">
      <c r="W208" s="375"/>
    </row>
    <row r="209" spans="23:23" s="170" customFormat="1" x14ac:dyDescent="0.3">
      <c r="W209" s="375"/>
    </row>
    <row r="210" spans="23:23" s="170" customFormat="1" x14ac:dyDescent="0.3">
      <c r="W210" s="375"/>
    </row>
    <row r="211" spans="23:23" s="170" customFormat="1" x14ac:dyDescent="0.3">
      <c r="W211" s="375"/>
    </row>
    <row r="212" spans="23:23" s="170" customFormat="1" x14ac:dyDescent="0.3">
      <c r="W212" s="375"/>
    </row>
    <row r="213" spans="23:23" s="170" customFormat="1" x14ac:dyDescent="0.3">
      <c r="W213" s="375"/>
    </row>
    <row r="214" spans="23:23" s="170" customFormat="1" x14ac:dyDescent="0.3">
      <c r="W214" s="375"/>
    </row>
    <row r="215" spans="23:23" s="170" customFormat="1" x14ac:dyDescent="0.3">
      <c r="W215" s="375"/>
    </row>
    <row r="216" spans="23:23" s="170" customFormat="1" x14ac:dyDescent="0.3">
      <c r="W216" s="375"/>
    </row>
    <row r="217" spans="23:23" s="170" customFormat="1" x14ac:dyDescent="0.3">
      <c r="W217" s="375"/>
    </row>
    <row r="218" spans="23:23" s="170" customFormat="1" x14ac:dyDescent="0.3">
      <c r="W218" s="375"/>
    </row>
    <row r="219" spans="23:23" s="170" customFormat="1" x14ac:dyDescent="0.3">
      <c r="W219" s="375"/>
    </row>
    <row r="220" spans="23:23" s="170" customFormat="1" x14ac:dyDescent="0.3">
      <c r="W220" s="375"/>
    </row>
    <row r="221" spans="23:23" s="170" customFormat="1" x14ac:dyDescent="0.3">
      <c r="W221" s="375"/>
    </row>
    <row r="222" spans="23:23" s="170" customFormat="1" x14ac:dyDescent="0.3">
      <c r="W222" s="375"/>
    </row>
    <row r="223" spans="23:23" s="170" customFormat="1" x14ac:dyDescent="0.3">
      <c r="W223" s="375"/>
    </row>
    <row r="224" spans="23:23" s="170" customFormat="1" x14ac:dyDescent="0.3">
      <c r="W224" s="375"/>
    </row>
    <row r="225" spans="23:23" s="170" customFormat="1" x14ac:dyDescent="0.3">
      <c r="W225" s="375"/>
    </row>
    <row r="226" spans="23:23" s="170" customFormat="1" x14ac:dyDescent="0.3">
      <c r="W226" s="375"/>
    </row>
    <row r="227" spans="23:23" s="170" customFormat="1" x14ac:dyDescent="0.3">
      <c r="W227" s="375"/>
    </row>
    <row r="228" spans="23:23" s="170" customFormat="1" x14ac:dyDescent="0.3">
      <c r="W228" s="375"/>
    </row>
    <row r="229" spans="23:23" s="170" customFormat="1" x14ac:dyDescent="0.3">
      <c r="W229" s="375"/>
    </row>
    <row r="230" spans="23:23" s="170" customFormat="1" x14ac:dyDescent="0.3">
      <c r="W230" s="375"/>
    </row>
    <row r="231" spans="23:23" s="170" customFormat="1" x14ac:dyDescent="0.3">
      <c r="W231" s="375"/>
    </row>
    <row r="232" spans="23:23" s="170" customFormat="1" x14ac:dyDescent="0.3">
      <c r="W232" s="375"/>
    </row>
    <row r="233" spans="23:23" s="170" customFormat="1" x14ac:dyDescent="0.3">
      <c r="W233" s="375"/>
    </row>
    <row r="234" spans="23:23" s="170" customFormat="1" x14ac:dyDescent="0.3">
      <c r="W234" s="375"/>
    </row>
    <row r="235" spans="23:23" s="170" customFormat="1" x14ac:dyDescent="0.3">
      <c r="W235" s="375"/>
    </row>
    <row r="236" spans="23:23" s="170" customFormat="1" x14ac:dyDescent="0.3">
      <c r="W236" s="375"/>
    </row>
    <row r="237" spans="23:23" s="170" customFormat="1" x14ac:dyDescent="0.3">
      <c r="W237" s="375"/>
    </row>
    <row r="238" spans="23:23" s="170" customFormat="1" x14ac:dyDescent="0.3">
      <c r="W238" s="375"/>
    </row>
    <row r="239" spans="23:23" s="170" customFormat="1" x14ac:dyDescent="0.3">
      <c r="W239" s="375"/>
    </row>
    <row r="240" spans="23:23" s="170" customFormat="1" x14ac:dyDescent="0.3">
      <c r="W240" s="375"/>
    </row>
    <row r="241" spans="23:23" s="170" customFormat="1" x14ac:dyDescent="0.3">
      <c r="W241" s="375"/>
    </row>
    <row r="242" spans="23:23" s="170" customFormat="1" x14ac:dyDescent="0.3">
      <c r="W242" s="375"/>
    </row>
    <row r="243" spans="23:23" s="170" customFormat="1" x14ac:dyDescent="0.3">
      <c r="W243" s="375"/>
    </row>
    <row r="244" spans="23:23" s="170" customFormat="1" x14ac:dyDescent="0.3">
      <c r="W244" s="375"/>
    </row>
    <row r="245" spans="23:23" s="170" customFormat="1" x14ac:dyDescent="0.3">
      <c r="W245" s="375"/>
    </row>
    <row r="246" spans="23:23" s="170" customFormat="1" x14ac:dyDescent="0.3">
      <c r="W246" s="375"/>
    </row>
    <row r="247" spans="23:23" s="170" customFormat="1" x14ac:dyDescent="0.3">
      <c r="W247" s="375"/>
    </row>
    <row r="248" spans="23:23" s="170" customFormat="1" x14ac:dyDescent="0.3">
      <c r="W248" s="375"/>
    </row>
    <row r="249" spans="23:23" s="170" customFormat="1" x14ac:dyDescent="0.3">
      <c r="W249" s="375"/>
    </row>
    <row r="250" spans="23:23" s="170" customFormat="1" x14ac:dyDescent="0.3">
      <c r="W250" s="375"/>
    </row>
    <row r="251" spans="23:23" s="170" customFormat="1" x14ac:dyDescent="0.3">
      <c r="W251" s="375"/>
    </row>
    <row r="252" spans="23:23" s="170" customFormat="1" x14ac:dyDescent="0.3">
      <c r="W252" s="375"/>
    </row>
    <row r="253" spans="23:23" s="170" customFormat="1" x14ac:dyDescent="0.3">
      <c r="W253" s="375"/>
    </row>
    <row r="254" spans="23:23" s="170" customFormat="1" x14ac:dyDescent="0.3">
      <c r="W254" s="375"/>
    </row>
    <row r="255" spans="23:23" s="170" customFormat="1" x14ac:dyDescent="0.3">
      <c r="W255" s="375"/>
    </row>
    <row r="256" spans="23:23" s="170" customFormat="1" x14ac:dyDescent="0.3">
      <c r="W256" s="375"/>
    </row>
    <row r="257" spans="23:23" s="170" customFormat="1" x14ac:dyDescent="0.3">
      <c r="W257" s="375"/>
    </row>
    <row r="258" spans="23:23" s="170" customFormat="1" x14ac:dyDescent="0.3">
      <c r="W258" s="375"/>
    </row>
    <row r="259" spans="23:23" s="170" customFormat="1" x14ac:dyDescent="0.3">
      <c r="W259" s="375"/>
    </row>
    <row r="260" spans="23:23" s="170" customFormat="1" x14ac:dyDescent="0.3">
      <c r="W260" s="375"/>
    </row>
    <row r="261" spans="23:23" s="170" customFormat="1" x14ac:dyDescent="0.3">
      <c r="W261" s="375"/>
    </row>
    <row r="262" spans="23:23" s="170" customFormat="1" x14ac:dyDescent="0.3">
      <c r="W262" s="375"/>
    </row>
    <row r="263" spans="23:23" s="170" customFormat="1" x14ac:dyDescent="0.3">
      <c r="W263" s="375"/>
    </row>
    <row r="264" spans="23:23" s="170" customFormat="1" x14ac:dyDescent="0.3">
      <c r="W264" s="375"/>
    </row>
    <row r="265" spans="23:23" s="170" customFormat="1" x14ac:dyDescent="0.3">
      <c r="W265" s="375"/>
    </row>
    <row r="266" spans="23:23" s="170" customFormat="1" x14ac:dyDescent="0.3">
      <c r="W266" s="375"/>
    </row>
    <row r="267" spans="23:23" s="170" customFormat="1" x14ac:dyDescent="0.3">
      <c r="W267" s="375"/>
    </row>
    <row r="268" spans="23:23" s="170" customFormat="1" x14ac:dyDescent="0.3">
      <c r="W268" s="375"/>
    </row>
    <row r="269" spans="23:23" s="170" customFormat="1" x14ac:dyDescent="0.3">
      <c r="W269" s="375"/>
    </row>
    <row r="270" spans="23:23" s="170" customFormat="1" x14ac:dyDescent="0.3">
      <c r="W270" s="375"/>
    </row>
    <row r="271" spans="23:23" s="170" customFormat="1" x14ac:dyDescent="0.3">
      <c r="W271" s="375"/>
    </row>
    <row r="272" spans="23:23" s="170" customFormat="1" x14ac:dyDescent="0.3">
      <c r="W272" s="375"/>
    </row>
    <row r="273" spans="23:23" s="170" customFormat="1" x14ac:dyDescent="0.3">
      <c r="W273" s="375"/>
    </row>
    <row r="274" spans="23:23" s="170" customFormat="1" x14ac:dyDescent="0.3">
      <c r="W274" s="375"/>
    </row>
    <row r="275" spans="23:23" s="170" customFormat="1" x14ac:dyDescent="0.3">
      <c r="W275" s="375"/>
    </row>
    <row r="276" spans="23:23" s="170" customFormat="1" x14ac:dyDescent="0.3">
      <c r="W276" s="375"/>
    </row>
    <row r="277" spans="23:23" s="170" customFormat="1" x14ac:dyDescent="0.3">
      <c r="W277" s="375"/>
    </row>
    <row r="278" spans="23:23" s="170" customFormat="1" x14ac:dyDescent="0.3">
      <c r="W278" s="375"/>
    </row>
    <row r="279" spans="23:23" s="170" customFormat="1" x14ac:dyDescent="0.3">
      <c r="W279" s="375"/>
    </row>
    <row r="280" spans="23:23" s="170" customFormat="1" x14ac:dyDescent="0.3">
      <c r="W280" s="375"/>
    </row>
    <row r="281" spans="23:23" s="170" customFormat="1" x14ac:dyDescent="0.3">
      <c r="W281" s="375"/>
    </row>
    <row r="282" spans="23:23" s="170" customFormat="1" x14ac:dyDescent="0.3">
      <c r="W282" s="375"/>
    </row>
    <row r="283" spans="23:23" s="170" customFormat="1" x14ac:dyDescent="0.3">
      <c r="W283" s="375"/>
    </row>
    <row r="284" spans="23:23" s="170" customFormat="1" x14ac:dyDescent="0.3">
      <c r="W284" s="375"/>
    </row>
    <row r="285" spans="23:23" s="170" customFormat="1" x14ac:dyDescent="0.3">
      <c r="W285" s="375"/>
    </row>
    <row r="286" spans="23:23" s="170" customFormat="1" x14ac:dyDescent="0.3">
      <c r="W286" s="375"/>
    </row>
    <row r="287" spans="23:23" s="170" customFormat="1" x14ac:dyDescent="0.3">
      <c r="W287" s="375"/>
    </row>
    <row r="288" spans="23:23" s="170" customFormat="1" x14ac:dyDescent="0.3">
      <c r="W288" s="375"/>
    </row>
    <row r="289" spans="23:23" s="170" customFormat="1" x14ac:dyDescent="0.3">
      <c r="W289" s="375"/>
    </row>
    <row r="290" spans="23:23" s="170" customFormat="1" x14ac:dyDescent="0.3">
      <c r="W290" s="375"/>
    </row>
    <row r="291" spans="23:23" s="170" customFormat="1" x14ac:dyDescent="0.3">
      <c r="W291" s="375"/>
    </row>
    <row r="292" spans="23:23" s="170" customFormat="1" x14ac:dyDescent="0.3">
      <c r="W292" s="375"/>
    </row>
    <row r="293" spans="23:23" s="170" customFormat="1" x14ac:dyDescent="0.3">
      <c r="W293" s="375"/>
    </row>
    <row r="294" spans="23:23" s="170" customFormat="1" x14ac:dyDescent="0.3">
      <c r="W294" s="375"/>
    </row>
    <row r="295" spans="23:23" s="170" customFormat="1" x14ac:dyDescent="0.3">
      <c r="W295" s="375"/>
    </row>
    <row r="296" spans="23:23" s="170" customFormat="1" x14ac:dyDescent="0.3">
      <c r="W296" s="375"/>
    </row>
    <row r="297" spans="23:23" s="170" customFormat="1" x14ac:dyDescent="0.3">
      <c r="W297" s="375"/>
    </row>
    <row r="298" spans="23:23" s="170" customFormat="1" x14ac:dyDescent="0.3">
      <c r="W298" s="375"/>
    </row>
    <row r="299" spans="23:23" s="170" customFormat="1" x14ac:dyDescent="0.3">
      <c r="W299" s="375"/>
    </row>
    <row r="300" spans="23:23" s="170" customFormat="1" x14ac:dyDescent="0.3">
      <c r="W300" s="375"/>
    </row>
    <row r="301" spans="23:23" s="170" customFormat="1" x14ac:dyDescent="0.3">
      <c r="W301" s="375"/>
    </row>
    <row r="302" spans="23:23" s="170" customFormat="1" x14ac:dyDescent="0.3">
      <c r="W302" s="375"/>
    </row>
    <row r="303" spans="23:23" s="170" customFormat="1" x14ac:dyDescent="0.3">
      <c r="W303" s="375"/>
    </row>
    <row r="304" spans="23:23" s="170" customFormat="1" x14ac:dyDescent="0.3">
      <c r="W304" s="375"/>
    </row>
    <row r="305" spans="23:23" s="170" customFormat="1" x14ac:dyDescent="0.3">
      <c r="W305" s="375"/>
    </row>
    <row r="306" spans="23:23" s="170" customFormat="1" x14ac:dyDescent="0.3">
      <c r="W306" s="375"/>
    </row>
    <row r="307" spans="23:23" s="170" customFormat="1" x14ac:dyDescent="0.3">
      <c r="W307" s="375"/>
    </row>
    <row r="308" spans="23:23" s="170" customFormat="1" x14ac:dyDescent="0.3">
      <c r="W308" s="375"/>
    </row>
    <row r="309" spans="23:23" s="170" customFormat="1" x14ac:dyDescent="0.3">
      <c r="W309" s="375"/>
    </row>
    <row r="310" spans="23:23" s="170" customFormat="1" x14ac:dyDescent="0.3">
      <c r="W310" s="375"/>
    </row>
    <row r="311" spans="23:23" s="170" customFormat="1" x14ac:dyDescent="0.3">
      <c r="W311" s="375"/>
    </row>
    <row r="312" spans="23:23" s="170" customFormat="1" x14ac:dyDescent="0.3">
      <c r="W312" s="375"/>
    </row>
    <row r="313" spans="23:23" s="170" customFormat="1" x14ac:dyDescent="0.3">
      <c r="W313" s="375"/>
    </row>
    <row r="314" spans="23:23" s="170" customFormat="1" x14ac:dyDescent="0.3">
      <c r="W314" s="375"/>
    </row>
    <row r="315" spans="23:23" s="170" customFormat="1" x14ac:dyDescent="0.3">
      <c r="W315" s="375"/>
    </row>
    <row r="316" spans="23:23" s="170" customFormat="1" x14ac:dyDescent="0.3">
      <c r="W316" s="375"/>
    </row>
    <row r="317" spans="23:23" s="170" customFormat="1" x14ac:dyDescent="0.3">
      <c r="W317" s="375"/>
    </row>
    <row r="318" spans="23:23" s="170" customFormat="1" x14ac:dyDescent="0.3">
      <c r="W318" s="375"/>
    </row>
    <row r="319" spans="23:23" s="170" customFormat="1" x14ac:dyDescent="0.3">
      <c r="W319" s="375"/>
    </row>
    <row r="320" spans="23:23" s="170" customFormat="1" x14ac:dyDescent="0.3">
      <c r="W320" s="375"/>
    </row>
    <row r="321" spans="23:23" s="170" customFormat="1" x14ac:dyDescent="0.3">
      <c r="W321" s="375"/>
    </row>
    <row r="322" spans="23:23" s="170" customFormat="1" x14ac:dyDescent="0.3">
      <c r="W322" s="375"/>
    </row>
    <row r="323" spans="23:23" s="170" customFormat="1" x14ac:dyDescent="0.3">
      <c r="W323" s="375"/>
    </row>
    <row r="324" spans="23:23" s="170" customFormat="1" x14ac:dyDescent="0.3">
      <c r="W324" s="375"/>
    </row>
    <row r="325" spans="23:23" s="170" customFormat="1" x14ac:dyDescent="0.3">
      <c r="W325" s="375"/>
    </row>
    <row r="326" spans="23:23" s="170" customFormat="1" x14ac:dyDescent="0.3">
      <c r="W326" s="375"/>
    </row>
    <row r="327" spans="23:23" s="170" customFormat="1" x14ac:dyDescent="0.3">
      <c r="W327" s="375"/>
    </row>
    <row r="328" spans="23:23" s="170" customFormat="1" x14ac:dyDescent="0.3">
      <c r="W328" s="375"/>
    </row>
    <row r="329" spans="23:23" s="170" customFormat="1" x14ac:dyDescent="0.3">
      <c r="W329" s="375"/>
    </row>
    <row r="330" spans="23:23" s="170" customFormat="1" x14ac:dyDescent="0.3">
      <c r="W330" s="375"/>
    </row>
    <row r="331" spans="23:23" s="170" customFormat="1" x14ac:dyDescent="0.3">
      <c r="W331" s="375"/>
    </row>
    <row r="332" spans="23:23" s="170" customFormat="1" x14ac:dyDescent="0.3">
      <c r="W332" s="375"/>
    </row>
    <row r="333" spans="23:23" s="170" customFormat="1" x14ac:dyDescent="0.3">
      <c r="W333" s="375"/>
    </row>
    <row r="334" spans="23:23" s="170" customFormat="1" x14ac:dyDescent="0.3">
      <c r="W334" s="375"/>
    </row>
    <row r="335" spans="23:23" s="170" customFormat="1" x14ac:dyDescent="0.3">
      <c r="W335" s="375"/>
    </row>
    <row r="336" spans="23:23" s="170" customFormat="1" x14ac:dyDescent="0.3">
      <c r="W336" s="375"/>
    </row>
    <row r="337" spans="23:23" s="170" customFormat="1" x14ac:dyDescent="0.3">
      <c r="W337" s="375"/>
    </row>
    <row r="338" spans="23:23" s="170" customFormat="1" x14ac:dyDescent="0.3">
      <c r="W338" s="375"/>
    </row>
    <row r="339" spans="23:23" s="170" customFormat="1" x14ac:dyDescent="0.3">
      <c r="W339" s="375"/>
    </row>
    <row r="340" spans="23:23" s="170" customFormat="1" x14ac:dyDescent="0.3">
      <c r="W340" s="375"/>
    </row>
    <row r="341" spans="23:23" s="170" customFormat="1" x14ac:dyDescent="0.3">
      <c r="W341" s="375"/>
    </row>
    <row r="342" spans="23:23" s="170" customFormat="1" x14ac:dyDescent="0.3">
      <c r="W342" s="375"/>
    </row>
    <row r="343" spans="23:23" s="170" customFormat="1" x14ac:dyDescent="0.3">
      <c r="W343" s="375"/>
    </row>
    <row r="344" spans="23:23" s="170" customFormat="1" x14ac:dyDescent="0.3">
      <c r="W344" s="375"/>
    </row>
    <row r="345" spans="23:23" s="170" customFormat="1" x14ac:dyDescent="0.3">
      <c r="W345" s="375"/>
    </row>
    <row r="346" spans="23:23" s="170" customFormat="1" x14ac:dyDescent="0.3">
      <c r="W346" s="375"/>
    </row>
    <row r="347" spans="23:23" s="170" customFormat="1" x14ac:dyDescent="0.3">
      <c r="W347" s="375"/>
    </row>
    <row r="348" spans="23:23" s="170" customFormat="1" x14ac:dyDescent="0.3">
      <c r="W348" s="375"/>
    </row>
    <row r="349" spans="23:23" s="170" customFormat="1" x14ac:dyDescent="0.3">
      <c r="W349" s="375"/>
    </row>
    <row r="350" spans="23:23" s="170" customFormat="1" x14ac:dyDescent="0.3">
      <c r="W350" s="375"/>
    </row>
    <row r="351" spans="23:23" s="170" customFormat="1" x14ac:dyDescent="0.3">
      <c r="W351" s="375"/>
    </row>
    <row r="352" spans="23:23" s="170" customFormat="1" x14ac:dyDescent="0.3">
      <c r="W352" s="375"/>
    </row>
    <row r="353" spans="23:23" s="170" customFormat="1" x14ac:dyDescent="0.3">
      <c r="W353" s="375"/>
    </row>
    <row r="354" spans="23:23" s="170" customFormat="1" x14ac:dyDescent="0.3">
      <c r="W354" s="375"/>
    </row>
    <row r="355" spans="23:23" s="170" customFormat="1" x14ac:dyDescent="0.3">
      <c r="W355" s="375"/>
    </row>
    <row r="356" spans="23:23" s="170" customFormat="1" x14ac:dyDescent="0.3">
      <c r="W356" s="375"/>
    </row>
    <row r="357" spans="23:23" s="170" customFormat="1" x14ac:dyDescent="0.3">
      <c r="W357" s="375"/>
    </row>
    <row r="358" spans="23:23" s="170" customFormat="1" x14ac:dyDescent="0.3">
      <c r="W358" s="375"/>
    </row>
    <row r="359" spans="23:23" s="170" customFormat="1" x14ac:dyDescent="0.3">
      <c r="W359" s="375"/>
    </row>
    <row r="360" spans="23:23" s="170" customFormat="1" x14ac:dyDescent="0.3">
      <c r="W360" s="375"/>
    </row>
    <row r="361" spans="23:23" s="170" customFormat="1" x14ac:dyDescent="0.3">
      <c r="W361" s="375"/>
    </row>
    <row r="362" spans="23:23" s="170" customFormat="1" x14ac:dyDescent="0.3">
      <c r="W362" s="375"/>
    </row>
    <row r="363" spans="23:23" s="170" customFormat="1" x14ac:dyDescent="0.3">
      <c r="W363" s="375"/>
    </row>
    <row r="364" spans="23:23" s="170" customFormat="1" x14ac:dyDescent="0.3">
      <c r="W364" s="375"/>
    </row>
    <row r="365" spans="23:23" s="170" customFormat="1" x14ac:dyDescent="0.3">
      <c r="W365" s="375"/>
    </row>
    <row r="366" spans="23:23" s="170" customFormat="1" x14ac:dyDescent="0.3">
      <c r="W366" s="375"/>
    </row>
    <row r="367" spans="23:23" s="170" customFormat="1" x14ac:dyDescent="0.3">
      <c r="W367" s="375"/>
    </row>
    <row r="368" spans="23:23" s="170" customFormat="1" x14ac:dyDescent="0.3">
      <c r="W368" s="375"/>
    </row>
    <row r="369" spans="23:23" s="170" customFormat="1" x14ac:dyDescent="0.3">
      <c r="W369" s="375"/>
    </row>
    <row r="370" spans="23:23" s="170" customFormat="1" x14ac:dyDescent="0.3">
      <c r="W370" s="375"/>
    </row>
    <row r="371" spans="23:23" s="170" customFormat="1" x14ac:dyDescent="0.3">
      <c r="W371" s="375"/>
    </row>
    <row r="372" spans="23:23" s="170" customFormat="1" x14ac:dyDescent="0.3">
      <c r="W372" s="375"/>
    </row>
    <row r="373" spans="23:23" s="170" customFormat="1" x14ac:dyDescent="0.3">
      <c r="W373" s="375"/>
    </row>
    <row r="374" spans="23:23" s="170" customFormat="1" x14ac:dyDescent="0.3">
      <c r="W374" s="375"/>
    </row>
    <row r="375" spans="23:23" s="170" customFormat="1" x14ac:dyDescent="0.3">
      <c r="W375" s="375"/>
    </row>
    <row r="376" spans="23:23" s="170" customFormat="1" x14ac:dyDescent="0.3">
      <c r="W376" s="375"/>
    </row>
    <row r="377" spans="23:23" s="170" customFormat="1" x14ac:dyDescent="0.3">
      <c r="W377" s="375"/>
    </row>
    <row r="378" spans="23:23" s="170" customFormat="1" x14ac:dyDescent="0.3">
      <c r="W378" s="375"/>
    </row>
    <row r="379" spans="23:23" s="170" customFormat="1" x14ac:dyDescent="0.3">
      <c r="W379" s="375"/>
    </row>
    <row r="380" spans="23:23" s="170" customFormat="1" x14ac:dyDescent="0.3">
      <c r="W380" s="375"/>
    </row>
    <row r="381" spans="23:23" s="170" customFormat="1" x14ac:dyDescent="0.3">
      <c r="W381" s="375"/>
    </row>
    <row r="382" spans="23:23" s="170" customFormat="1" x14ac:dyDescent="0.3">
      <c r="W382" s="375"/>
    </row>
    <row r="383" spans="23:23" s="170" customFormat="1" x14ac:dyDescent="0.3">
      <c r="W383" s="375"/>
    </row>
    <row r="384" spans="23:23" s="170" customFormat="1" x14ac:dyDescent="0.3">
      <c r="W384" s="375"/>
    </row>
    <row r="385" spans="23:23" s="170" customFormat="1" x14ac:dyDescent="0.3">
      <c r="W385" s="375"/>
    </row>
    <row r="386" spans="23:23" s="170" customFormat="1" x14ac:dyDescent="0.3">
      <c r="W386" s="375"/>
    </row>
    <row r="387" spans="23:23" s="170" customFormat="1" x14ac:dyDescent="0.3">
      <c r="W387" s="375"/>
    </row>
    <row r="388" spans="23:23" s="170" customFormat="1" x14ac:dyDescent="0.3">
      <c r="W388" s="375"/>
    </row>
    <row r="389" spans="23:23" s="170" customFormat="1" x14ac:dyDescent="0.3">
      <c r="W389" s="375"/>
    </row>
    <row r="390" spans="23:23" s="170" customFormat="1" x14ac:dyDescent="0.3">
      <c r="W390" s="375"/>
    </row>
    <row r="391" spans="23:23" s="170" customFormat="1" x14ac:dyDescent="0.3">
      <c r="W391" s="375"/>
    </row>
    <row r="392" spans="23:23" s="170" customFormat="1" x14ac:dyDescent="0.3">
      <c r="W392" s="375"/>
    </row>
    <row r="393" spans="23:23" s="170" customFormat="1" x14ac:dyDescent="0.3">
      <c r="W393" s="375"/>
    </row>
    <row r="394" spans="23:23" s="170" customFormat="1" x14ac:dyDescent="0.3">
      <c r="W394" s="375"/>
    </row>
    <row r="395" spans="23:23" s="170" customFormat="1" x14ac:dyDescent="0.3">
      <c r="W395" s="375"/>
    </row>
    <row r="396" spans="23:23" s="170" customFormat="1" x14ac:dyDescent="0.3">
      <c r="W396" s="375"/>
    </row>
    <row r="397" spans="23:23" s="170" customFormat="1" x14ac:dyDescent="0.3">
      <c r="W397" s="375"/>
    </row>
    <row r="398" spans="23:23" s="170" customFormat="1" x14ac:dyDescent="0.3">
      <c r="W398" s="375"/>
    </row>
    <row r="399" spans="23:23" s="170" customFormat="1" x14ac:dyDescent="0.3">
      <c r="W399" s="375"/>
    </row>
    <row r="400" spans="23:23" s="170" customFormat="1" x14ac:dyDescent="0.3">
      <c r="W400" s="375"/>
    </row>
    <row r="401" spans="23:23" s="170" customFormat="1" x14ac:dyDescent="0.3">
      <c r="W401" s="375"/>
    </row>
    <row r="402" spans="23:23" s="170" customFormat="1" x14ac:dyDescent="0.3">
      <c r="W402" s="375"/>
    </row>
    <row r="403" spans="23:23" s="170" customFormat="1" x14ac:dyDescent="0.3">
      <c r="W403" s="375"/>
    </row>
    <row r="404" spans="23:23" s="170" customFormat="1" x14ac:dyDescent="0.3">
      <c r="W404" s="375"/>
    </row>
    <row r="405" spans="23:23" s="170" customFormat="1" x14ac:dyDescent="0.3">
      <c r="W405" s="375"/>
    </row>
    <row r="406" spans="23:23" s="170" customFormat="1" x14ac:dyDescent="0.3">
      <c r="W406" s="375"/>
    </row>
    <row r="407" spans="23:23" s="170" customFormat="1" x14ac:dyDescent="0.3">
      <c r="W407" s="375"/>
    </row>
    <row r="408" spans="23:23" s="170" customFormat="1" x14ac:dyDescent="0.3">
      <c r="W408" s="375"/>
    </row>
    <row r="409" spans="23:23" s="170" customFormat="1" x14ac:dyDescent="0.3">
      <c r="W409" s="375"/>
    </row>
    <row r="410" spans="23:23" s="170" customFormat="1" x14ac:dyDescent="0.3">
      <c r="W410" s="375"/>
    </row>
    <row r="411" spans="23:23" s="170" customFormat="1" x14ac:dyDescent="0.3">
      <c r="W411" s="375"/>
    </row>
    <row r="412" spans="23:23" s="170" customFormat="1" x14ac:dyDescent="0.3">
      <c r="W412" s="375"/>
    </row>
    <row r="413" spans="23:23" s="170" customFormat="1" x14ac:dyDescent="0.3">
      <c r="W413" s="375"/>
    </row>
    <row r="414" spans="23:23" s="170" customFormat="1" x14ac:dyDescent="0.3">
      <c r="W414" s="375"/>
    </row>
    <row r="415" spans="23:23" s="170" customFormat="1" x14ac:dyDescent="0.3">
      <c r="W415" s="375"/>
    </row>
    <row r="416" spans="23:23" s="170" customFormat="1" x14ac:dyDescent="0.3">
      <c r="W416" s="375"/>
    </row>
    <row r="417" spans="23:23" s="170" customFormat="1" x14ac:dyDescent="0.3">
      <c r="W417" s="375"/>
    </row>
    <row r="418" spans="23:23" s="170" customFormat="1" x14ac:dyDescent="0.3">
      <c r="W418" s="375"/>
    </row>
    <row r="419" spans="23:23" s="170" customFormat="1" x14ac:dyDescent="0.3">
      <c r="W419" s="375"/>
    </row>
    <row r="420" spans="23:23" s="170" customFormat="1" x14ac:dyDescent="0.3">
      <c r="W420" s="375"/>
    </row>
    <row r="421" spans="23:23" s="170" customFormat="1" x14ac:dyDescent="0.3">
      <c r="W421" s="375"/>
    </row>
    <row r="422" spans="23:23" s="170" customFormat="1" x14ac:dyDescent="0.3">
      <c r="W422" s="375"/>
    </row>
    <row r="423" spans="23:23" s="170" customFormat="1" x14ac:dyDescent="0.3">
      <c r="W423" s="375"/>
    </row>
    <row r="424" spans="23:23" s="170" customFormat="1" x14ac:dyDescent="0.3">
      <c r="W424" s="375"/>
    </row>
    <row r="425" spans="23:23" s="170" customFormat="1" x14ac:dyDescent="0.3">
      <c r="W425" s="375"/>
    </row>
    <row r="426" spans="23:23" s="170" customFormat="1" x14ac:dyDescent="0.3">
      <c r="W426" s="375"/>
    </row>
    <row r="427" spans="23:23" s="170" customFormat="1" x14ac:dyDescent="0.3">
      <c r="W427" s="375"/>
    </row>
    <row r="428" spans="23:23" s="170" customFormat="1" x14ac:dyDescent="0.3">
      <c r="W428" s="375"/>
    </row>
    <row r="429" spans="23:23" s="170" customFormat="1" x14ac:dyDescent="0.3">
      <c r="W429" s="375"/>
    </row>
    <row r="430" spans="23:23" s="170" customFormat="1" x14ac:dyDescent="0.3">
      <c r="W430" s="375"/>
    </row>
    <row r="431" spans="23:23" s="170" customFormat="1" x14ac:dyDescent="0.3">
      <c r="W431" s="375"/>
    </row>
    <row r="432" spans="23:23" s="170" customFormat="1" x14ac:dyDescent="0.3">
      <c r="W432" s="375"/>
    </row>
    <row r="433" spans="23:23" s="170" customFormat="1" x14ac:dyDescent="0.3">
      <c r="W433" s="375"/>
    </row>
    <row r="434" spans="23:23" s="170" customFormat="1" x14ac:dyDescent="0.3">
      <c r="W434" s="375"/>
    </row>
    <row r="435" spans="23:23" s="170" customFormat="1" x14ac:dyDescent="0.3">
      <c r="W435" s="375"/>
    </row>
    <row r="436" spans="23:23" s="170" customFormat="1" x14ac:dyDescent="0.3">
      <c r="W436" s="375"/>
    </row>
    <row r="437" spans="23:23" s="170" customFormat="1" x14ac:dyDescent="0.3">
      <c r="W437" s="375"/>
    </row>
    <row r="438" spans="23:23" s="170" customFormat="1" x14ac:dyDescent="0.3">
      <c r="W438" s="375"/>
    </row>
    <row r="439" spans="23:23" s="170" customFormat="1" x14ac:dyDescent="0.3">
      <c r="W439" s="375"/>
    </row>
    <row r="440" spans="23:23" s="170" customFormat="1" x14ac:dyDescent="0.3">
      <c r="W440" s="375"/>
    </row>
    <row r="441" spans="23:23" s="170" customFormat="1" x14ac:dyDescent="0.3">
      <c r="W441" s="375"/>
    </row>
    <row r="442" spans="23:23" s="170" customFormat="1" x14ac:dyDescent="0.3">
      <c r="W442" s="375"/>
    </row>
    <row r="443" spans="23:23" s="170" customFormat="1" x14ac:dyDescent="0.3">
      <c r="W443" s="375"/>
    </row>
    <row r="444" spans="23:23" s="170" customFormat="1" x14ac:dyDescent="0.3">
      <c r="W444" s="375"/>
    </row>
    <row r="445" spans="23:23" s="170" customFormat="1" x14ac:dyDescent="0.3">
      <c r="W445" s="375"/>
    </row>
    <row r="446" spans="23:23" s="170" customFormat="1" x14ac:dyDescent="0.3">
      <c r="W446" s="375"/>
    </row>
    <row r="447" spans="23:23" s="170" customFormat="1" x14ac:dyDescent="0.3">
      <c r="W447" s="375"/>
    </row>
    <row r="448" spans="23:23" s="170" customFormat="1" x14ac:dyDescent="0.3">
      <c r="W448" s="375"/>
    </row>
    <row r="449" spans="23:23" s="170" customFormat="1" x14ac:dyDescent="0.3">
      <c r="W449" s="375"/>
    </row>
    <row r="450" spans="23:23" s="170" customFormat="1" x14ac:dyDescent="0.3">
      <c r="W450" s="375"/>
    </row>
    <row r="451" spans="23:23" s="170" customFormat="1" x14ac:dyDescent="0.3">
      <c r="W451" s="375"/>
    </row>
    <row r="452" spans="23:23" s="170" customFormat="1" x14ac:dyDescent="0.3">
      <c r="W452" s="375"/>
    </row>
    <row r="453" spans="23:23" s="170" customFormat="1" x14ac:dyDescent="0.3">
      <c r="W453" s="375"/>
    </row>
    <row r="454" spans="23:23" s="170" customFormat="1" x14ac:dyDescent="0.3">
      <c r="W454" s="375"/>
    </row>
    <row r="455" spans="23:23" s="170" customFormat="1" x14ac:dyDescent="0.3">
      <c r="W455" s="375"/>
    </row>
    <row r="456" spans="23:23" s="170" customFormat="1" x14ac:dyDescent="0.3">
      <c r="W456" s="375"/>
    </row>
    <row r="457" spans="23:23" s="170" customFormat="1" x14ac:dyDescent="0.3">
      <c r="W457" s="375"/>
    </row>
    <row r="458" spans="23:23" s="170" customFormat="1" x14ac:dyDescent="0.3">
      <c r="W458" s="375"/>
    </row>
    <row r="459" spans="23:23" s="170" customFormat="1" x14ac:dyDescent="0.3">
      <c r="W459" s="375"/>
    </row>
    <row r="460" spans="23:23" s="170" customFormat="1" x14ac:dyDescent="0.3">
      <c r="W460" s="375"/>
    </row>
    <row r="461" spans="23:23" s="170" customFormat="1" x14ac:dyDescent="0.3">
      <c r="W461" s="375"/>
    </row>
    <row r="462" spans="23:23" s="170" customFormat="1" x14ac:dyDescent="0.3">
      <c r="W462" s="375"/>
    </row>
    <row r="463" spans="23:23" s="170" customFormat="1" x14ac:dyDescent="0.3">
      <c r="W463" s="375"/>
    </row>
    <row r="464" spans="23:23" s="170" customFormat="1" x14ac:dyDescent="0.3">
      <c r="W464" s="375"/>
    </row>
    <row r="465" spans="23:23" s="170" customFormat="1" x14ac:dyDescent="0.3">
      <c r="W465" s="375"/>
    </row>
    <row r="466" spans="23:23" s="170" customFormat="1" x14ac:dyDescent="0.3">
      <c r="W466" s="375"/>
    </row>
    <row r="467" spans="23:23" s="170" customFormat="1" x14ac:dyDescent="0.3">
      <c r="W467" s="375"/>
    </row>
    <row r="468" spans="23:23" s="170" customFormat="1" x14ac:dyDescent="0.3">
      <c r="W468" s="375"/>
    </row>
    <row r="469" spans="23:23" s="170" customFormat="1" x14ac:dyDescent="0.3">
      <c r="W469" s="375"/>
    </row>
    <row r="470" spans="23:23" s="170" customFormat="1" x14ac:dyDescent="0.3">
      <c r="W470" s="375"/>
    </row>
    <row r="471" spans="23:23" s="170" customFormat="1" x14ac:dyDescent="0.3">
      <c r="W471" s="375"/>
    </row>
    <row r="472" spans="23:23" s="170" customFormat="1" x14ac:dyDescent="0.3">
      <c r="W472" s="375"/>
    </row>
    <row r="473" spans="23:23" s="170" customFormat="1" x14ac:dyDescent="0.3">
      <c r="W473" s="375"/>
    </row>
    <row r="474" spans="23:23" s="170" customFormat="1" x14ac:dyDescent="0.3">
      <c r="W474" s="375"/>
    </row>
    <row r="475" spans="23:23" s="170" customFormat="1" x14ac:dyDescent="0.3">
      <c r="W475" s="375"/>
    </row>
    <row r="476" spans="23:23" s="170" customFormat="1" x14ac:dyDescent="0.3">
      <c r="W476" s="375"/>
    </row>
    <row r="477" spans="23:23" s="170" customFormat="1" x14ac:dyDescent="0.3">
      <c r="W477" s="375"/>
    </row>
    <row r="478" spans="23:23" s="170" customFormat="1" x14ac:dyDescent="0.3">
      <c r="W478" s="375"/>
    </row>
    <row r="479" spans="23:23" s="170" customFormat="1" x14ac:dyDescent="0.3">
      <c r="W479" s="375"/>
    </row>
    <row r="480" spans="23:23" s="170" customFormat="1" x14ac:dyDescent="0.3">
      <c r="W480" s="375"/>
    </row>
    <row r="481" spans="23:23" s="170" customFormat="1" x14ac:dyDescent="0.3">
      <c r="W481" s="375"/>
    </row>
    <row r="482" spans="23:23" s="170" customFormat="1" x14ac:dyDescent="0.3">
      <c r="W482" s="375"/>
    </row>
    <row r="483" spans="23:23" s="170" customFormat="1" x14ac:dyDescent="0.3">
      <c r="W483" s="375"/>
    </row>
    <row r="484" spans="23:23" s="170" customFormat="1" x14ac:dyDescent="0.3">
      <c r="W484" s="375"/>
    </row>
    <row r="485" spans="23:23" s="170" customFormat="1" x14ac:dyDescent="0.3">
      <c r="W485" s="375"/>
    </row>
    <row r="486" spans="23:23" s="170" customFormat="1" x14ac:dyDescent="0.3">
      <c r="W486" s="375"/>
    </row>
    <row r="487" spans="23:23" s="170" customFormat="1" x14ac:dyDescent="0.3">
      <c r="W487" s="375"/>
    </row>
    <row r="488" spans="23:23" s="170" customFormat="1" x14ac:dyDescent="0.3">
      <c r="W488" s="375"/>
    </row>
    <row r="489" spans="23:23" s="170" customFormat="1" x14ac:dyDescent="0.3">
      <c r="W489" s="375"/>
    </row>
    <row r="490" spans="23:23" s="170" customFormat="1" x14ac:dyDescent="0.3">
      <c r="W490" s="375"/>
    </row>
    <row r="491" spans="23:23" s="170" customFormat="1" x14ac:dyDescent="0.3">
      <c r="W491" s="375"/>
    </row>
    <row r="492" spans="23:23" s="170" customFormat="1" x14ac:dyDescent="0.3">
      <c r="W492" s="375"/>
    </row>
    <row r="493" spans="23:23" s="170" customFormat="1" x14ac:dyDescent="0.3">
      <c r="W493" s="375"/>
    </row>
    <row r="494" spans="23:23" s="170" customFormat="1" x14ac:dyDescent="0.3">
      <c r="W494" s="375"/>
    </row>
    <row r="495" spans="23:23" s="170" customFormat="1" x14ac:dyDescent="0.3">
      <c r="W495" s="375"/>
    </row>
    <row r="496" spans="23:23" s="170" customFormat="1" x14ac:dyDescent="0.3">
      <c r="W496" s="375"/>
    </row>
    <row r="497" spans="23:23" s="170" customFormat="1" x14ac:dyDescent="0.3">
      <c r="W497" s="375"/>
    </row>
    <row r="498" spans="23:23" s="170" customFormat="1" x14ac:dyDescent="0.3">
      <c r="W498" s="375"/>
    </row>
    <row r="499" spans="23:23" s="170" customFormat="1" x14ac:dyDescent="0.3">
      <c r="W499" s="375"/>
    </row>
    <row r="500" spans="23:23" s="170" customFormat="1" x14ac:dyDescent="0.3">
      <c r="W500" s="375"/>
    </row>
    <row r="501" spans="23:23" s="170" customFormat="1" x14ac:dyDescent="0.3">
      <c r="W501" s="375"/>
    </row>
    <row r="502" spans="23:23" s="170" customFormat="1" x14ac:dyDescent="0.3">
      <c r="W502" s="375"/>
    </row>
    <row r="503" spans="23:23" s="170" customFormat="1" x14ac:dyDescent="0.3">
      <c r="W503" s="375"/>
    </row>
    <row r="504" spans="23:23" s="170" customFormat="1" x14ac:dyDescent="0.3">
      <c r="W504" s="375"/>
    </row>
    <row r="505" spans="23:23" s="170" customFormat="1" x14ac:dyDescent="0.3">
      <c r="W505" s="375"/>
    </row>
    <row r="506" spans="23:23" s="170" customFormat="1" x14ac:dyDescent="0.3">
      <c r="W506" s="375"/>
    </row>
    <row r="507" spans="23:23" s="170" customFormat="1" x14ac:dyDescent="0.3">
      <c r="W507" s="375"/>
    </row>
    <row r="508" spans="23:23" s="170" customFormat="1" x14ac:dyDescent="0.3">
      <c r="W508" s="375"/>
    </row>
    <row r="509" spans="23:23" s="170" customFormat="1" x14ac:dyDescent="0.3">
      <c r="W509" s="375"/>
    </row>
    <row r="510" spans="23:23" s="170" customFormat="1" x14ac:dyDescent="0.3">
      <c r="W510" s="375"/>
    </row>
    <row r="511" spans="23:23" s="170" customFormat="1" x14ac:dyDescent="0.3">
      <c r="W511" s="375"/>
    </row>
    <row r="512" spans="23:23" s="170" customFormat="1" x14ac:dyDescent="0.3">
      <c r="W512" s="375"/>
    </row>
    <row r="513" spans="23:23" s="170" customFormat="1" x14ac:dyDescent="0.3">
      <c r="W513" s="375"/>
    </row>
    <row r="514" spans="23:23" s="170" customFormat="1" x14ac:dyDescent="0.3">
      <c r="W514" s="375"/>
    </row>
    <row r="515" spans="23:23" s="170" customFormat="1" x14ac:dyDescent="0.3">
      <c r="W515" s="375"/>
    </row>
    <row r="516" spans="23:23" s="170" customFormat="1" x14ac:dyDescent="0.3">
      <c r="W516" s="375"/>
    </row>
    <row r="517" spans="23:23" s="170" customFormat="1" x14ac:dyDescent="0.3">
      <c r="W517" s="375"/>
    </row>
    <row r="518" spans="23:23" s="170" customFormat="1" x14ac:dyDescent="0.3">
      <c r="W518" s="375"/>
    </row>
    <row r="519" spans="23:23" s="170" customFormat="1" x14ac:dyDescent="0.3">
      <c r="W519" s="375"/>
    </row>
    <row r="520" spans="23:23" s="170" customFormat="1" x14ac:dyDescent="0.3">
      <c r="W520" s="375"/>
    </row>
    <row r="521" spans="23:23" s="170" customFormat="1" x14ac:dyDescent="0.3">
      <c r="W521" s="375"/>
    </row>
    <row r="522" spans="23:23" s="170" customFormat="1" x14ac:dyDescent="0.3">
      <c r="W522" s="375"/>
    </row>
    <row r="523" spans="23:23" s="170" customFormat="1" x14ac:dyDescent="0.3">
      <c r="W523" s="375"/>
    </row>
    <row r="524" spans="23:23" s="170" customFormat="1" x14ac:dyDescent="0.3">
      <c r="W524" s="375"/>
    </row>
    <row r="525" spans="23:23" s="170" customFormat="1" x14ac:dyDescent="0.3">
      <c r="W525" s="375"/>
    </row>
    <row r="526" spans="23:23" s="170" customFormat="1" x14ac:dyDescent="0.3">
      <c r="W526" s="375"/>
    </row>
    <row r="527" spans="23:23" s="170" customFormat="1" x14ac:dyDescent="0.3">
      <c r="W527" s="375"/>
    </row>
    <row r="528" spans="23:23" s="170" customFormat="1" x14ac:dyDescent="0.3">
      <c r="W528" s="375"/>
    </row>
    <row r="529" spans="23:23" s="170" customFormat="1" x14ac:dyDescent="0.3">
      <c r="W529" s="375"/>
    </row>
    <row r="530" spans="23:23" s="170" customFormat="1" x14ac:dyDescent="0.3">
      <c r="W530" s="375"/>
    </row>
    <row r="531" spans="23:23" s="170" customFormat="1" x14ac:dyDescent="0.3">
      <c r="W531" s="375"/>
    </row>
    <row r="532" spans="23:23" s="170" customFormat="1" x14ac:dyDescent="0.3">
      <c r="W532" s="375"/>
    </row>
    <row r="533" spans="23:23" s="170" customFormat="1" x14ac:dyDescent="0.3">
      <c r="W533" s="375"/>
    </row>
    <row r="534" spans="23:23" s="170" customFormat="1" x14ac:dyDescent="0.3">
      <c r="W534" s="375"/>
    </row>
    <row r="535" spans="23:23" s="170" customFormat="1" x14ac:dyDescent="0.3">
      <c r="W535" s="375"/>
    </row>
    <row r="536" spans="23:23" s="170" customFormat="1" x14ac:dyDescent="0.3">
      <c r="W536" s="375"/>
    </row>
    <row r="537" spans="23:23" s="170" customFormat="1" x14ac:dyDescent="0.3">
      <c r="W537" s="375"/>
    </row>
    <row r="538" spans="23:23" s="170" customFormat="1" x14ac:dyDescent="0.3">
      <c r="W538" s="375"/>
    </row>
    <row r="539" spans="23:23" s="170" customFormat="1" x14ac:dyDescent="0.3">
      <c r="W539" s="375"/>
    </row>
    <row r="540" spans="23:23" s="170" customFormat="1" x14ac:dyDescent="0.3">
      <c r="W540" s="375"/>
    </row>
    <row r="541" spans="23:23" s="170" customFormat="1" x14ac:dyDescent="0.3">
      <c r="W541" s="375"/>
    </row>
    <row r="542" spans="23:23" s="170" customFormat="1" x14ac:dyDescent="0.3">
      <c r="W542" s="375"/>
    </row>
    <row r="543" spans="23:23" s="170" customFormat="1" x14ac:dyDescent="0.3">
      <c r="W543" s="375"/>
    </row>
    <row r="544" spans="23:23" s="170" customFormat="1" x14ac:dyDescent="0.3">
      <c r="W544" s="375"/>
    </row>
    <row r="545" spans="23:23" s="170" customFormat="1" x14ac:dyDescent="0.3">
      <c r="W545" s="375"/>
    </row>
    <row r="546" spans="23:23" s="170" customFormat="1" x14ac:dyDescent="0.3">
      <c r="W546" s="375"/>
    </row>
    <row r="547" spans="23:23" s="170" customFormat="1" x14ac:dyDescent="0.3">
      <c r="W547" s="375"/>
    </row>
    <row r="548" spans="23:23" s="170" customFormat="1" x14ac:dyDescent="0.3">
      <c r="W548" s="375"/>
    </row>
    <row r="549" spans="23:23" s="170" customFormat="1" x14ac:dyDescent="0.3">
      <c r="W549" s="375"/>
    </row>
    <row r="550" spans="23:23" s="170" customFormat="1" x14ac:dyDescent="0.3">
      <c r="W550" s="375"/>
    </row>
    <row r="551" spans="23:23" s="170" customFormat="1" x14ac:dyDescent="0.3">
      <c r="W551" s="375"/>
    </row>
    <row r="552" spans="23:23" s="170" customFormat="1" x14ac:dyDescent="0.3">
      <c r="W552" s="375"/>
    </row>
    <row r="553" spans="23:23" s="170" customFormat="1" x14ac:dyDescent="0.3">
      <c r="W553" s="375"/>
    </row>
    <row r="554" spans="23:23" s="170" customFormat="1" x14ac:dyDescent="0.3">
      <c r="W554" s="375"/>
    </row>
    <row r="555" spans="23:23" s="170" customFormat="1" x14ac:dyDescent="0.3">
      <c r="W555" s="375"/>
    </row>
    <row r="556" spans="23:23" s="170" customFormat="1" x14ac:dyDescent="0.3">
      <c r="W556" s="375"/>
    </row>
    <row r="557" spans="23:23" s="170" customFormat="1" x14ac:dyDescent="0.3">
      <c r="W557" s="375"/>
    </row>
    <row r="558" spans="23:23" s="170" customFormat="1" x14ac:dyDescent="0.3">
      <c r="W558" s="375"/>
    </row>
    <row r="559" spans="23:23" s="170" customFormat="1" x14ac:dyDescent="0.3">
      <c r="W559" s="375"/>
    </row>
    <row r="560" spans="23:23" s="170" customFormat="1" x14ac:dyDescent="0.3">
      <c r="W560" s="375"/>
    </row>
    <row r="561" spans="23:23" s="170" customFormat="1" x14ac:dyDescent="0.3">
      <c r="W561" s="375"/>
    </row>
    <row r="562" spans="23:23" s="170" customFormat="1" x14ac:dyDescent="0.3">
      <c r="W562" s="375"/>
    </row>
    <row r="563" spans="23:23" s="170" customFormat="1" x14ac:dyDescent="0.3">
      <c r="W563" s="375"/>
    </row>
    <row r="564" spans="23:23" s="170" customFormat="1" x14ac:dyDescent="0.3">
      <c r="W564" s="375"/>
    </row>
    <row r="565" spans="23:23" s="170" customFormat="1" x14ac:dyDescent="0.3">
      <c r="W565" s="375"/>
    </row>
    <row r="566" spans="23:23" s="170" customFormat="1" x14ac:dyDescent="0.3">
      <c r="W566" s="375"/>
    </row>
    <row r="567" spans="23:23" s="170" customFormat="1" x14ac:dyDescent="0.3">
      <c r="W567" s="375"/>
    </row>
    <row r="568" spans="23:23" s="170" customFormat="1" x14ac:dyDescent="0.3">
      <c r="W568" s="375"/>
    </row>
    <row r="569" spans="23:23" s="170" customFormat="1" x14ac:dyDescent="0.3">
      <c r="W569" s="375"/>
    </row>
    <row r="570" spans="23:23" s="170" customFormat="1" x14ac:dyDescent="0.3">
      <c r="W570" s="375"/>
    </row>
    <row r="571" spans="23:23" s="170" customFormat="1" x14ac:dyDescent="0.3">
      <c r="W571" s="375"/>
    </row>
    <row r="572" spans="23:23" s="170" customFormat="1" x14ac:dyDescent="0.3">
      <c r="W572" s="375"/>
    </row>
    <row r="573" spans="23:23" s="170" customFormat="1" x14ac:dyDescent="0.3">
      <c r="W573" s="375"/>
    </row>
    <row r="574" spans="23:23" s="170" customFormat="1" x14ac:dyDescent="0.3">
      <c r="W574" s="375"/>
    </row>
    <row r="575" spans="23:23" s="170" customFormat="1" x14ac:dyDescent="0.3">
      <c r="W575" s="375"/>
    </row>
    <row r="576" spans="23:23" s="170" customFormat="1" x14ac:dyDescent="0.3">
      <c r="W576" s="375"/>
    </row>
    <row r="577" spans="23:23" s="170" customFormat="1" x14ac:dyDescent="0.3">
      <c r="W577" s="375"/>
    </row>
    <row r="578" spans="23:23" s="170" customFormat="1" x14ac:dyDescent="0.3">
      <c r="W578" s="375"/>
    </row>
    <row r="579" spans="23:23" s="170" customFormat="1" x14ac:dyDescent="0.3">
      <c r="W579" s="375"/>
    </row>
    <row r="580" spans="23:23" s="170" customFormat="1" x14ac:dyDescent="0.3">
      <c r="W580" s="375"/>
    </row>
    <row r="581" spans="23:23" s="170" customFormat="1" x14ac:dyDescent="0.3">
      <c r="W581" s="375"/>
    </row>
    <row r="582" spans="23:23" s="170" customFormat="1" x14ac:dyDescent="0.3">
      <c r="W582" s="375"/>
    </row>
    <row r="583" spans="23:23" s="170" customFormat="1" x14ac:dyDescent="0.3">
      <c r="W583" s="375"/>
    </row>
    <row r="584" spans="23:23" s="170" customFormat="1" x14ac:dyDescent="0.3">
      <c r="W584" s="375"/>
    </row>
    <row r="585" spans="23:23" s="170" customFormat="1" x14ac:dyDescent="0.3">
      <c r="W585" s="375"/>
    </row>
    <row r="586" spans="23:23" s="170" customFormat="1" x14ac:dyDescent="0.3">
      <c r="W586" s="375"/>
    </row>
    <row r="587" spans="23:23" s="170" customFormat="1" x14ac:dyDescent="0.3">
      <c r="W587" s="375"/>
    </row>
    <row r="588" spans="23:23" s="170" customFormat="1" x14ac:dyDescent="0.3">
      <c r="W588" s="375"/>
    </row>
    <row r="589" spans="23:23" s="170" customFormat="1" x14ac:dyDescent="0.3">
      <c r="W589" s="375"/>
    </row>
    <row r="590" spans="23:23" s="170" customFormat="1" x14ac:dyDescent="0.3">
      <c r="W590" s="375"/>
    </row>
    <row r="591" spans="23:23" s="170" customFormat="1" x14ac:dyDescent="0.3">
      <c r="W591" s="375"/>
    </row>
    <row r="592" spans="23:23" s="170" customFormat="1" x14ac:dyDescent="0.3">
      <c r="W592" s="375"/>
    </row>
    <row r="593" spans="23:23" s="170" customFormat="1" x14ac:dyDescent="0.3">
      <c r="W593" s="375"/>
    </row>
    <row r="594" spans="23:23" s="170" customFormat="1" x14ac:dyDescent="0.3">
      <c r="W594" s="375"/>
    </row>
    <row r="595" spans="23:23" s="170" customFormat="1" x14ac:dyDescent="0.3">
      <c r="W595" s="375"/>
    </row>
    <row r="596" spans="23:23" s="170" customFormat="1" x14ac:dyDescent="0.3">
      <c r="W596" s="375"/>
    </row>
    <row r="597" spans="23:23" s="170" customFormat="1" x14ac:dyDescent="0.3">
      <c r="W597" s="375"/>
    </row>
    <row r="598" spans="23:23" s="170" customFormat="1" x14ac:dyDescent="0.3">
      <c r="W598" s="375"/>
    </row>
    <row r="599" spans="23:23" s="170" customFormat="1" x14ac:dyDescent="0.3">
      <c r="W599" s="375"/>
    </row>
    <row r="600" spans="23:23" s="170" customFormat="1" x14ac:dyDescent="0.3">
      <c r="W600" s="375"/>
    </row>
    <row r="601" spans="23:23" s="170" customFormat="1" x14ac:dyDescent="0.3">
      <c r="W601" s="375"/>
    </row>
    <row r="602" spans="23:23" s="170" customFormat="1" x14ac:dyDescent="0.3">
      <c r="W602" s="375"/>
    </row>
    <row r="603" spans="23:23" s="170" customFormat="1" x14ac:dyDescent="0.3">
      <c r="W603" s="375"/>
    </row>
    <row r="604" spans="23:23" s="170" customFormat="1" x14ac:dyDescent="0.3">
      <c r="W604" s="375"/>
    </row>
    <row r="605" spans="23:23" s="170" customFormat="1" x14ac:dyDescent="0.3">
      <c r="W605" s="375"/>
    </row>
    <row r="606" spans="23:23" s="170" customFormat="1" x14ac:dyDescent="0.3">
      <c r="W606" s="375"/>
    </row>
    <row r="607" spans="23:23" s="170" customFormat="1" x14ac:dyDescent="0.3">
      <c r="W607" s="375"/>
    </row>
    <row r="608" spans="23:23" s="170" customFormat="1" x14ac:dyDescent="0.3">
      <c r="W608" s="375"/>
    </row>
    <row r="609" spans="23:23" s="170" customFormat="1" x14ac:dyDescent="0.3">
      <c r="W609" s="375"/>
    </row>
    <row r="610" spans="23:23" s="170" customFormat="1" x14ac:dyDescent="0.3">
      <c r="W610" s="375"/>
    </row>
    <row r="611" spans="23:23" s="170" customFormat="1" x14ac:dyDescent="0.3">
      <c r="W611" s="375"/>
    </row>
    <row r="612" spans="23:23" s="170" customFormat="1" x14ac:dyDescent="0.3">
      <c r="W612" s="375"/>
    </row>
    <row r="613" spans="23:23" s="170" customFormat="1" x14ac:dyDescent="0.3">
      <c r="W613" s="375"/>
    </row>
    <row r="614" spans="23:23" s="170" customFormat="1" x14ac:dyDescent="0.3">
      <c r="W614" s="375"/>
    </row>
    <row r="615" spans="23:23" s="170" customFormat="1" x14ac:dyDescent="0.3">
      <c r="W615" s="375"/>
    </row>
    <row r="616" spans="23:23" s="170" customFormat="1" x14ac:dyDescent="0.3">
      <c r="W616" s="375"/>
    </row>
    <row r="617" spans="23:23" s="170" customFormat="1" x14ac:dyDescent="0.3">
      <c r="W617" s="375"/>
    </row>
    <row r="618" spans="23:23" s="170" customFormat="1" x14ac:dyDescent="0.3">
      <c r="W618" s="375"/>
    </row>
    <row r="619" spans="23:23" s="170" customFormat="1" x14ac:dyDescent="0.3">
      <c r="W619" s="375"/>
    </row>
    <row r="620" spans="23:23" s="170" customFormat="1" x14ac:dyDescent="0.3">
      <c r="W620" s="375"/>
    </row>
    <row r="621" spans="23:23" s="170" customFormat="1" x14ac:dyDescent="0.3">
      <c r="W621" s="375"/>
    </row>
    <row r="622" spans="23:23" s="170" customFormat="1" x14ac:dyDescent="0.3">
      <c r="W622" s="375"/>
    </row>
    <row r="623" spans="23:23" s="170" customFormat="1" x14ac:dyDescent="0.3">
      <c r="W623" s="375"/>
    </row>
    <row r="624" spans="23:23" s="170" customFormat="1" x14ac:dyDescent="0.3">
      <c r="W624" s="375"/>
    </row>
    <row r="625" spans="23:23" s="170" customFormat="1" x14ac:dyDescent="0.3">
      <c r="W625" s="375"/>
    </row>
    <row r="626" spans="23:23" s="170" customFormat="1" x14ac:dyDescent="0.3">
      <c r="W626" s="375"/>
    </row>
    <row r="627" spans="23:23" s="170" customFormat="1" x14ac:dyDescent="0.3">
      <c r="W627" s="375"/>
    </row>
    <row r="628" spans="23:23" s="170" customFormat="1" x14ac:dyDescent="0.3">
      <c r="W628" s="375"/>
    </row>
    <row r="629" spans="23:23" s="170" customFormat="1" x14ac:dyDescent="0.3">
      <c r="W629" s="375"/>
    </row>
    <row r="630" spans="23:23" s="170" customFormat="1" x14ac:dyDescent="0.3">
      <c r="W630" s="375"/>
    </row>
    <row r="631" spans="23:23" s="170" customFormat="1" x14ac:dyDescent="0.3">
      <c r="W631" s="375"/>
    </row>
    <row r="632" spans="23:23" s="170" customFormat="1" x14ac:dyDescent="0.3">
      <c r="W632" s="375"/>
    </row>
    <row r="633" spans="23:23" s="170" customFormat="1" x14ac:dyDescent="0.3">
      <c r="W633" s="375"/>
    </row>
    <row r="634" spans="23:23" s="170" customFormat="1" x14ac:dyDescent="0.3">
      <c r="W634" s="375"/>
    </row>
    <row r="635" spans="23:23" s="170" customFormat="1" x14ac:dyDescent="0.3">
      <c r="W635" s="375"/>
    </row>
    <row r="636" spans="23:23" s="170" customFormat="1" x14ac:dyDescent="0.3">
      <c r="W636" s="375"/>
    </row>
    <row r="637" spans="23:23" s="170" customFormat="1" x14ac:dyDescent="0.3">
      <c r="W637" s="375"/>
    </row>
    <row r="638" spans="23:23" s="170" customFormat="1" x14ac:dyDescent="0.3">
      <c r="W638" s="375"/>
    </row>
    <row r="639" spans="23:23" s="170" customFormat="1" x14ac:dyDescent="0.3">
      <c r="W639" s="375"/>
    </row>
    <row r="640" spans="23:23" s="170" customFormat="1" x14ac:dyDescent="0.3">
      <c r="W640" s="375"/>
    </row>
    <row r="641" spans="23:23" s="170" customFormat="1" x14ac:dyDescent="0.3">
      <c r="W641" s="375"/>
    </row>
    <row r="642" spans="23:23" s="170" customFormat="1" x14ac:dyDescent="0.3">
      <c r="W642" s="375"/>
    </row>
    <row r="643" spans="23:23" s="170" customFormat="1" x14ac:dyDescent="0.3">
      <c r="W643" s="375"/>
    </row>
    <row r="644" spans="23:23" s="170" customFormat="1" x14ac:dyDescent="0.3">
      <c r="W644" s="375"/>
    </row>
    <row r="645" spans="23:23" s="170" customFormat="1" x14ac:dyDescent="0.3">
      <c r="W645" s="375"/>
    </row>
    <row r="646" spans="23:23" s="170" customFormat="1" x14ac:dyDescent="0.3">
      <c r="W646" s="375"/>
    </row>
    <row r="647" spans="23:23" s="170" customFormat="1" x14ac:dyDescent="0.3">
      <c r="W647" s="375"/>
    </row>
    <row r="648" spans="23:23" s="170" customFormat="1" x14ac:dyDescent="0.3">
      <c r="W648" s="375"/>
    </row>
    <row r="649" spans="23:23" s="170" customFormat="1" x14ac:dyDescent="0.3">
      <c r="W649" s="375"/>
    </row>
    <row r="650" spans="23:23" s="170" customFormat="1" x14ac:dyDescent="0.3">
      <c r="W650" s="375"/>
    </row>
    <row r="651" spans="23:23" s="170" customFormat="1" x14ac:dyDescent="0.3">
      <c r="W651" s="375"/>
    </row>
    <row r="652" spans="23:23" s="170" customFormat="1" x14ac:dyDescent="0.3">
      <c r="W652" s="375"/>
    </row>
    <row r="653" spans="23:23" s="170" customFormat="1" x14ac:dyDescent="0.3">
      <c r="W653" s="375"/>
    </row>
    <row r="654" spans="23:23" s="170" customFormat="1" x14ac:dyDescent="0.3">
      <c r="W654" s="375"/>
    </row>
    <row r="655" spans="23:23" s="170" customFormat="1" x14ac:dyDescent="0.3">
      <c r="W655" s="375"/>
    </row>
    <row r="656" spans="23:23" s="170" customFormat="1" x14ac:dyDescent="0.3">
      <c r="W656" s="375"/>
    </row>
    <row r="657" spans="23:23" s="170" customFormat="1" x14ac:dyDescent="0.3">
      <c r="W657" s="375"/>
    </row>
    <row r="658" spans="23:23" s="170" customFormat="1" x14ac:dyDescent="0.3">
      <c r="W658" s="375"/>
    </row>
    <row r="659" spans="23:23" s="170" customFormat="1" x14ac:dyDescent="0.3">
      <c r="W659" s="375"/>
    </row>
    <row r="660" spans="23:23" s="170" customFormat="1" x14ac:dyDescent="0.3">
      <c r="W660" s="375"/>
    </row>
    <row r="661" spans="23:23" s="170" customFormat="1" x14ac:dyDescent="0.3">
      <c r="W661" s="375"/>
    </row>
    <row r="662" spans="23:23" s="170" customFormat="1" x14ac:dyDescent="0.3">
      <c r="W662" s="375"/>
    </row>
    <row r="663" spans="23:23" s="170" customFormat="1" x14ac:dyDescent="0.3">
      <c r="W663" s="375"/>
    </row>
    <row r="664" spans="23:23" s="170" customFormat="1" x14ac:dyDescent="0.3">
      <c r="W664" s="375"/>
    </row>
    <row r="665" spans="23:23" s="170" customFormat="1" x14ac:dyDescent="0.3">
      <c r="W665" s="375"/>
    </row>
    <row r="666" spans="23:23" s="170" customFormat="1" x14ac:dyDescent="0.3">
      <c r="W666" s="375"/>
    </row>
    <row r="667" spans="23:23" s="170" customFormat="1" x14ac:dyDescent="0.3">
      <c r="W667" s="375"/>
    </row>
    <row r="668" spans="23:23" s="170" customFormat="1" x14ac:dyDescent="0.3">
      <c r="W668" s="375"/>
    </row>
    <row r="669" spans="23:23" s="170" customFormat="1" x14ac:dyDescent="0.3">
      <c r="W669" s="375"/>
    </row>
    <row r="670" spans="23:23" s="170" customFormat="1" x14ac:dyDescent="0.3">
      <c r="W670" s="375"/>
    </row>
    <row r="671" spans="23:23" s="170" customFormat="1" x14ac:dyDescent="0.3">
      <c r="W671" s="375"/>
    </row>
    <row r="672" spans="23:23" s="170" customFormat="1" x14ac:dyDescent="0.3">
      <c r="W672" s="375"/>
    </row>
    <row r="673" spans="23:23" s="170" customFormat="1" x14ac:dyDescent="0.3">
      <c r="W673" s="375"/>
    </row>
    <row r="674" spans="23:23" s="170" customFormat="1" x14ac:dyDescent="0.3">
      <c r="W674" s="375"/>
    </row>
    <row r="675" spans="23:23" s="170" customFormat="1" x14ac:dyDescent="0.3">
      <c r="W675" s="375"/>
    </row>
    <row r="676" spans="23:23" s="170" customFormat="1" x14ac:dyDescent="0.3">
      <c r="W676" s="375"/>
    </row>
    <row r="677" spans="23:23" s="170" customFormat="1" x14ac:dyDescent="0.3">
      <c r="W677" s="375"/>
    </row>
    <row r="678" spans="23:23" s="170" customFormat="1" x14ac:dyDescent="0.3">
      <c r="W678" s="375"/>
    </row>
    <row r="679" spans="23:23" s="170" customFormat="1" x14ac:dyDescent="0.3">
      <c r="W679" s="375"/>
    </row>
    <row r="680" spans="23:23" s="170" customFormat="1" x14ac:dyDescent="0.3">
      <c r="W680" s="375"/>
    </row>
    <row r="681" spans="23:23" s="170" customFormat="1" x14ac:dyDescent="0.3">
      <c r="W681" s="375"/>
    </row>
    <row r="682" spans="23:23" s="170" customFormat="1" x14ac:dyDescent="0.3">
      <c r="W682" s="375"/>
    </row>
    <row r="683" spans="23:23" s="170" customFormat="1" x14ac:dyDescent="0.3">
      <c r="W683" s="375"/>
    </row>
    <row r="684" spans="23:23" s="170" customFormat="1" x14ac:dyDescent="0.3">
      <c r="W684" s="375"/>
    </row>
    <row r="685" spans="23:23" s="170" customFormat="1" x14ac:dyDescent="0.3">
      <c r="W685" s="375"/>
    </row>
    <row r="686" spans="23:23" s="170" customFormat="1" x14ac:dyDescent="0.3">
      <c r="W686" s="375"/>
    </row>
    <row r="687" spans="23:23" s="170" customFormat="1" x14ac:dyDescent="0.3">
      <c r="W687" s="375"/>
    </row>
    <row r="688" spans="23:23" s="170" customFormat="1" x14ac:dyDescent="0.3">
      <c r="W688" s="375"/>
    </row>
    <row r="689" spans="23:23" s="170" customFormat="1" x14ac:dyDescent="0.3">
      <c r="W689" s="375"/>
    </row>
    <row r="690" spans="23:23" s="170" customFormat="1" x14ac:dyDescent="0.3">
      <c r="W690" s="375"/>
    </row>
    <row r="691" spans="23:23" s="170" customFormat="1" x14ac:dyDescent="0.3">
      <c r="W691" s="375"/>
    </row>
    <row r="692" spans="23:23" s="170" customFormat="1" x14ac:dyDescent="0.3">
      <c r="W692" s="375"/>
    </row>
    <row r="693" spans="23:23" s="170" customFormat="1" x14ac:dyDescent="0.3">
      <c r="W693" s="375"/>
    </row>
    <row r="694" spans="23:23" s="170" customFormat="1" x14ac:dyDescent="0.3">
      <c r="W694" s="375"/>
    </row>
    <row r="695" spans="23:23" s="170" customFormat="1" x14ac:dyDescent="0.3">
      <c r="W695" s="375"/>
    </row>
    <row r="696" spans="23:23" s="170" customFormat="1" x14ac:dyDescent="0.3">
      <c r="W696" s="375"/>
    </row>
    <row r="697" spans="23:23" s="170" customFormat="1" x14ac:dyDescent="0.3">
      <c r="W697" s="375"/>
    </row>
    <row r="698" spans="23:23" s="170" customFormat="1" x14ac:dyDescent="0.3">
      <c r="W698" s="375"/>
    </row>
    <row r="699" spans="23:23" s="170" customFormat="1" x14ac:dyDescent="0.3">
      <c r="W699" s="375"/>
    </row>
    <row r="700" spans="23:23" s="170" customFormat="1" x14ac:dyDescent="0.3">
      <c r="W700" s="375"/>
    </row>
    <row r="701" spans="23:23" s="170" customFormat="1" x14ac:dyDescent="0.3">
      <c r="W701" s="375"/>
    </row>
    <row r="702" spans="23:23" s="170" customFormat="1" x14ac:dyDescent="0.3">
      <c r="W702" s="375"/>
    </row>
    <row r="703" spans="23:23" s="170" customFormat="1" x14ac:dyDescent="0.3">
      <c r="W703" s="375"/>
    </row>
    <row r="704" spans="23:23" s="170" customFormat="1" x14ac:dyDescent="0.3">
      <c r="W704" s="375"/>
    </row>
    <row r="705" spans="23:23" s="170" customFormat="1" x14ac:dyDescent="0.3">
      <c r="W705" s="375"/>
    </row>
    <row r="706" spans="23:23" s="170" customFormat="1" x14ac:dyDescent="0.3">
      <c r="W706" s="375"/>
    </row>
    <row r="707" spans="23:23" s="170" customFormat="1" x14ac:dyDescent="0.3">
      <c r="W707" s="375"/>
    </row>
    <row r="708" spans="23:23" s="170" customFormat="1" x14ac:dyDescent="0.3">
      <c r="W708" s="375"/>
    </row>
    <row r="709" spans="23:23" s="170" customFormat="1" x14ac:dyDescent="0.3">
      <c r="W709" s="375"/>
    </row>
    <row r="710" spans="23:23" s="170" customFormat="1" x14ac:dyDescent="0.3">
      <c r="W710" s="375"/>
    </row>
    <row r="711" spans="23:23" s="170" customFormat="1" x14ac:dyDescent="0.3">
      <c r="W711" s="375"/>
    </row>
    <row r="712" spans="23:23" s="170" customFormat="1" x14ac:dyDescent="0.3">
      <c r="W712" s="375"/>
    </row>
    <row r="713" spans="23:23" s="170" customFormat="1" x14ac:dyDescent="0.3">
      <c r="W713" s="375"/>
    </row>
    <row r="714" spans="23:23" s="170" customFormat="1" x14ac:dyDescent="0.3">
      <c r="W714" s="375"/>
    </row>
    <row r="715" spans="23:23" s="170" customFormat="1" x14ac:dyDescent="0.3">
      <c r="W715" s="375"/>
    </row>
    <row r="716" spans="23:23" s="170" customFormat="1" x14ac:dyDescent="0.3">
      <c r="W716" s="375"/>
    </row>
    <row r="717" spans="23:23" s="170" customFormat="1" x14ac:dyDescent="0.3">
      <c r="W717" s="375"/>
    </row>
    <row r="718" spans="23:23" s="170" customFormat="1" x14ac:dyDescent="0.3">
      <c r="W718" s="375"/>
    </row>
    <row r="719" spans="23:23" s="170" customFormat="1" x14ac:dyDescent="0.3">
      <c r="W719" s="375"/>
    </row>
    <row r="720" spans="23:23" s="170" customFormat="1" x14ac:dyDescent="0.3">
      <c r="W720" s="375"/>
    </row>
    <row r="721" spans="23:23" s="170" customFormat="1" x14ac:dyDescent="0.3">
      <c r="W721" s="375"/>
    </row>
    <row r="722" spans="23:23" s="170" customFormat="1" x14ac:dyDescent="0.3">
      <c r="W722" s="375"/>
    </row>
    <row r="723" spans="23:23" s="170" customFormat="1" x14ac:dyDescent="0.3">
      <c r="W723" s="375"/>
    </row>
    <row r="724" spans="23:23" s="170" customFormat="1" x14ac:dyDescent="0.3">
      <c r="W724" s="375"/>
    </row>
    <row r="725" spans="23:23" s="170" customFormat="1" x14ac:dyDescent="0.3">
      <c r="W725" s="375"/>
    </row>
    <row r="726" spans="23:23" s="170" customFormat="1" x14ac:dyDescent="0.3">
      <c r="W726" s="375"/>
    </row>
    <row r="727" spans="23:23" s="170" customFormat="1" x14ac:dyDescent="0.3">
      <c r="W727" s="375"/>
    </row>
    <row r="728" spans="23:23" s="170" customFormat="1" x14ac:dyDescent="0.3">
      <c r="W728" s="375"/>
    </row>
    <row r="729" spans="23:23" s="170" customFormat="1" x14ac:dyDescent="0.3">
      <c r="W729" s="375"/>
    </row>
    <row r="730" spans="23:23" s="170" customFormat="1" x14ac:dyDescent="0.3">
      <c r="W730" s="375"/>
    </row>
    <row r="731" spans="23:23" s="170" customFormat="1" x14ac:dyDescent="0.3">
      <c r="W731" s="375"/>
    </row>
    <row r="732" spans="23:23" s="170" customFormat="1" x14ac:dyDescent="0.3">
      <c r="W732" s="375"/>
    </row>
    <row r="733" spans="23:23" s="170" customFormat="1" x14ac:dyDescent="0.3">
      <c r="W733" s="375"/>
    </row>
    <row r="734" spans="23:23" s="170" customFormat="1" x14ac:dyDescent="0.3">
      <c r="W734" s="375"/>
    </row>
    <row r="735" spans="23:23" s="170" customFormat="1" x14ac:dyDescent="0.3">
      <c r="W735" s="375"/>
    </row>
    <row r="736" spans="23:23" s="170" customFormat="1" x14ac:dyDescent="0.3">
      <c r="W736" s="375"/>
    </row>
    <row r="737" spans="23:23" s="170" customFormat="1" x14ac:dyDescent="0.3">
      <c r="W737" s="375"/>
    </row>
    <row r="738" spans="23:23" s="170" customFormat="1" x14ac:dyDescent="0.3">
      <c r="W738" s="375"/>
    </row>
    <row r="739" spans="23:23" s="170" customFormat="1" x14ac:dyDescent="0.3">
      <c r="W739" s="375"/>
    </row>
    <row r="740" spans="23:23" s="170" customFormat="1" x14ac:dyDescent="0.3">
      <c r="W740" s="375"/>
    </row>
    <row r="741" spans="23:23" s="170" customFormat="1" x14ac:dyDescent="0.3">
      <c r="W741" s="375"/>
    </row>
    <row r="742" spans="23:23" s="170" customFormat="1" x14ac:dyDescent="0.3">
      <c r="W742" s="375"/>
    </row>
    <row r="743" spans="23:23" s="170" customFormat="1" x14ac:dyDescent="0.3">
      <c r="W743" s="375"/>
    </row>
    <row r="744" spans="23:23" s="170" customFormat="1" x14ac:dyDescent="0.3">
      <c r="W744" s="375"/>
    </row>
    <row r="745" spans="23:23" s="170" customFormat="1" x14ac:dyDescent="0.3">
      <c r="W745" s="375"/>
    </row>
    <row r="746" spans="23:23" s="170" customFormat="1" x14ac:dyDescent="0.3">
      <c r="W746" s="375"/>
    </row>
    <row r="747" spans="23:23" s="170" customFormat="1" x14ac:dyDescent="0.3">
      <c r="W747" s="375"/>
    </row>
    <row r="748" spans="23:23" s="170" customFormat="1" x14ac:dyDescent="0.3">
      <c r="W748" s="375"/>
    </row>
    <row r="749" spans="23:23" s="170" customFormat="1" x14ac:dyDescent="0.3">
      <c r="W749" s="375"/>
    </row>
    <row r="750" spans="23:23" s="170" customFormat="1" x14ac:dyDescent="0.3">
      <c r="W750" s="375"/>
    </row>
    <row r="751" spans="23:23" s="170" customFormat="1" x14ac:dyDescent="0.3">
      <c r="W751" s="375"/>
    </row>
    <row r="752" spans="23:23" s="170" customFormat="1" x14ac:dyDescent="0.3">
      <c r="W752" s="375"/>
    </row>
    <row r="753" spans="23:23" s="170" customFormat="1" x14ac:dyDescent="0.3">
      <c r="W753" s="375"/>
    </row>
    <row r="754" spans="23:23" s="170" customFormat="1" x14ac:dyDescent="0.3">
      <c r="W754" s="375"/>
    </row>
    <row r="755" spans="23:23" s="170" customFormat="1" x14ac:dyDescent="0.3">
      <c r="W755" s="375"/>
    </row>
    <row r="756" spans="23:23" s="170" customFormat="1" x14ac:dyDescent="0.3">
      <c r="W756" s="375"/>
    </row>
    <row r="757" spans="23:23" s="170" customFormat="1" x14ac:dyDescent="0.3">
      <c r="W757" s="375"/>
    </row>
    <row r="758" spans="23:23" s="170" customFormat="1" x14ac:dyDescent="0.3">
      <c r="W758" s="375"/>
    </row>
    <row r="759" spans="23:23" s="170" customFormat="1" x14ac:dyDescent="0.3">
      <c r="W759" s="375"/>
    </row>
    <row r="760" spans="23:23" s="170" customFormat="1" x14ac:dyDescent="0.3">
      <c r="W760" s="375"/>
    </row>
    <row r="761" spans="23:23" s="170" customFormat="1" x14ac:dyDescent="0.3">
      <c r="W761" s="375"/>
    </row>
    <row r="762" spans="23:23" s="170" customFormat="1" x14ac:dyDescent="0.3">
      <c r="W762" s="375"/>
    </row>
    <row r="763" spans="23:23" s="170" customFormat="1" x14ac:dyDescent="0.3">
      <c r="W763" s="375"/>
    </row>
    <row r="764" spans="23:23" s="170" customFormat="1" x14ac:dyDescent="0.3">
      <c r="W764" s="375"/>
    </row>
    <row r="765" spans="23:23" s="170" customFormat="1" x14ac:dyDescent="0.3">
      <c r="W765" s="375"/>
    </row>
    <row r="766" spans="23:23" s="170" customFormat="1" x14ac:dyDescent="0.3">
      <c r="W766" s="375"/>
    </row>
    <row r="767" spans="23:23" s="170" customFormat="1" x14ac:dyDescent="0.3">
      <c r="W767" s="375"/>
    </row>
    <row r="768" spans="23:23" s="170" customFormat="1" x14ac:dyDescent="0.3">
      <c r="W768" s="375"/>
    </row>
    <row r="769" spans="23:23" s="170" customFormat="1" x14ac:dyDescent="0.3">
      <c r="W769" s="375"/>
    </row>
    <row r="770" spans="23:23" s="170" customFormat="1" x14ac:dyDescent="0.3">
      <c r="W770" s="375"/>
    </row>
    <row r="771" spans="23:23" s="170" customFormat="1" x14ac:dyDescent="0.3">
      <c r="W771" s="375"/>
    </row>
    <row r="772" spans="23:23" s="170" customFormat="1" x14ac:dyDescent="0.3">
      <c r="W772" s="375"/>
    </row>
    <row r="773" spans="23:23" s="170" customFormat="1" x14ac:dyDescent="0.3">
      <c r="W773" s="375"/>
    </row>
    <row r="774" spans="23:23" s="170" customFormat="1" x14ac:dyDescent="0.3">
      <c r="W774" s="375"/>
    </row>
    <row r="775" spans="23:23" s="170" customFormat="1" x14ac:dyDescent="0.3">
      <c r="W775" s="375"/>
    </row>
    <row r="776" spans="23:23" s="170" customFormat="1" x14ac:dyDescent="0.3">
      <c r="W776" s="375"/>
    </row>
    <row r="777" spans="23:23" s="170" customFormat="1" x14ac:dyDescent="0.3">
      <c r="W777" s="375"/>
    </row>
    <row r="778" spans="23:23" s="170" customFormat="1" x14ac:dyDescent="0.3">
      <c r="W778" s="375"/>
    </row>
    <row r="779" spans="23:23" s="170" customFormat="1" x14ac:dyDescent="0.3">
      <c r="W779" s="375"/>
    </row>
    <row r="780" spans="23:23" s="170" customFormat="1" x14ac:dyDescent="0.3">
      <c r="W780" s="375"/>
    </row>
    <row r="781" spans="23:23" s="170" customFormat="1" x14ac:dyDescent="0.3">
      <c r="W781" s="375"/>
    </row>
    <row r="782" spans="23:23" s="170" customFormat="1" x14ac:dyDescent="0.3">
      <c r="W782" s="375"/>
    </row>
    <row r="783" spans="23:23" s="170" customFormat="1" x14ac:dyDescent="0.3">
      <c r="W783" s="375"/>
    </row>
    <row r="784" spans="23:23" s="170" customFormat="1" x14ac:dyDescent="0.3">
      <c r="W784" s="375"/>
    </row>
    <row r="785" spans="23:23" s="170" customFormat="1" x14ac:dyDescent="0.3">
      <c r="W785" s="375"/>
    </row>
    <row r="786" spans="23:23" s="170" customFormat="1" x14ac:dyDescent="0.3">
      <c r="W786" s="375"/>
    </row>
    <row r="787" spans="23:23" s="170" customFormat="1" x14ac:dyDescent="0.3">
      <c r="W787" s="375"/>
    </row>
    <row r="788" spans="23:23" s="170" customFormat="1" x14ac:dyDescent="0.3">
      <c r="W788" s="375"/>
    </row>
    <row r="789" spans="23:23" s="170" customFormat="1" x14ac:dyDescent="0.3">
      <c r="W789" s="375"/>
    </row>
    <row r="790" spans="23:23" s="170" customFormat="1" x14ac:dyDescent="0.3">
      <c r="W790" s="375"/>
    </row>
    <row r="791" spans="23:23" s="170" customFormat="1" x14ac:dyDescent="0.3">
      <c r="W791" s="375"/>
    </row>
    <row r="792" spans="23:23" s="170" customFormat="1" x14ac:dyDescent="0.3">
      <c r="W792" s="375"/>
    </row>
    <row r="793" spans="23:23" s="170" customFormat="1" x14ac:dyDescent="0.3">
      <c r="W793" s="375"/>
    </row>
    <row r="794" spans="23:23" s="170" customFormat="1" x14ac:dyDescent="0.3">
      <c r="W794" s="375"/>
    </row>
    <row r="795" spans="23:23" s="170" customFormat="1" x14ac:dyDescent="0.3">
      <c r="W795" s="375"/>
    </row>
    <row r="796" spans="23:23" s="170" customFormat="1" x14ac:dyDescent="0.3">
      <c r="W796" s="375"/>
    </row>
    <row r="797" spans="23:23" s="170" customFormat="1" x14ac:dyDescent="0.3">
      <c r="W797" s="375"/>
    </row>
    <row r="798" spans="23:23" s="170" customFormat="1" x14ac:dyDescent="0.3">
      <c r="W798" s="375"/>
    </row>
    <row r="799" spans="23:23" s="170" customFormat="1" x14ac:dyDescent="0.3">
      <c r="W799" s="375"/>
    </row>
    <row r="800" spans="23:23" s="170" customFormat="1" x14ac:dyDescent="0.3">
      <c r="W800" s="375"/>
    </row>
    <row r="801" spans="23:23" s="170" customFormat="1" x14ac:dyDescent="0.3">
      <c r="W801" s="375"/>
    </row>
    <row r="802" spans="23:23" s="170" customFormat="1" x14ac:dyDescent="0.3">
      <c r="W802" s="375"/>
    </row>
    <row r="803" spans="23:23" s="170" customFormat="1" x14ac:dyDescent="0.3">
      <c r="W803" s="375"/>
    </row>
    <row r="804" spans="23:23" s="170" customFormat="1" x14ac:dyDescent="0.3">
      <c r="W804" s="375"/>
    </row>
    <row r="805" spans="23:23" s="170" customFormat="1" x14ac:dyDescent="0.3">
      <c r="W805" s="375"/>
    </row>
    <row r="806" spans="23:23" s="170" customFormat="1" x14ac:dyDescent="0.3">
      <c r="W806" s="375"/>
    </row>
    <row r="807" spans="23:23" s="170" customFormat="1" x14ac:dyDescent="0.3">
      <c r="W807" s="375"/>
    </row>
    <row r="808" spans="23:23" s="170" customFormat="1" x14ac:dyDescent="0.3">
      <c r="W808" s="375"/>
    </row>
    <row r="809" spans="23:23" s="170" customFormat="1" x14ac:dyDescent="0.3">
      <c r="W809" s="375"/>
    </row>
    <row r="810" spans="23:23" s="170" customFormat="1" x14ac:dyDescent="0.3">
      <c r="W810" s="375"/>
    </row>
    <row r="811" spans="23:23" s="170" customFormat="1" x14ac:dyDescent="0.3">
      <c r="W811" s="375"/>
    </row>
    <row r="812" spans="23:23" s="170" customFormat="1" x14ac:dyDescent="0.3">
      <c r="W812" s="375"/>
    </row>
    <row r="813" spans="23:23" s="170" customFormat="1" x14ac:dyDescent="0.3">
      <c r="W813" s="375"/>
    </row>
    <row r="814" spans="23:23" s="170" customFormat="1" x14ac:dyDescent="0.3">
      <c r="W814" s="375"/>
    </row>
    <row r="815" spans="23:23" s="170" customFormat="1" x14ac:dyDescent="0.3">
      <c r="W815" s="375"/>
    </row>
    <row r="816" spans="23:23" s="170" customFormat="1" x14ac:dyDescent="0.3">
      <c r="W816" s="375"/>
    </row>
    <row r="817" spans="23:23" s="170" customFormat="1" x14ac:dyDescent="0.3">
      <c r="W817" s="375"/>
    </row>
    <row r="818" spans="23:23" s="170" customFormat="1" x14ac:dyDescent="0.3">
      <c r="W818" s="375"/>
    </row>
    <row r="819" spans="23:23" s="170" customFormat="1" x14ac:dyDescent="0.3">
      <c r="W819" s="375"/>
    </row>
    <row r="820" spans="23:23" s="170" customFormat="1" x14ac:dyDescent="0.3">
      <c r="W820" s="375"/>
    </row>
    <row r="821" spans="23:23" s="170" customFormat="1" x14ac:dyDescent="0.3">
      <c r="W821" s="375"/>
    </row>
    <row r="822" spans="23:23" s="170" customFormat="1" x14ac:dyDescent="0.3">
      <c r="W822" s="375"/>
    </row>
    <row r="823" spans="23:23" s="170" customFormat="1" x14ac:dyDescent="0.3">
      <c r="W823" s="375"/>
    </row>
    <row r="824" spans="23:23" s="170" customFormat="1" x14ac:dyDescent="0.3">
      <c r="W824" s="375"/>
    </row>
    <row r="825" spans="23:23" s="170" customFormat="1" x14ac:dyDescent="0.3">
      <c r="W825" s="375"/>
    </row>
    <row r="826" spans="23:23" s="170" customFormat="1" x14ac:dyDescent="0.3">
      <c r="W826" s="375"/>
    </row>
    <row r="827" spans="23:23" s="170" customFormat="1" x14ac:dyDescent="0.3">
      <c r="W827" s="375"/>
    </row>
    <row r="828" spans="23:23" s="170" customFormat="1" x14ac:dyDescent="0.3">
      <c r="W828" s="375"/>
    </row>
    <row r="829" spans="23:23" s="170" customFormat="1" x14ac:dyDescent="0.3">
      <c r="W829" s="375"/>
    </row>
    <row r="830" spans="23:23" s="170" customFormat="1" x14ac:dyDescent="0.3">
      <c r="W830" s="375"/>
    </row>
    <row r="831" spans="23:23" s="170" customFormat="1" x14ac:dyDescent="0.3">
      <c r="W831" s="375"/>
    </row>
    <row r="832" spans="23:23" s="170" customFormat="1" x14ac:dyDescent="0.3">
      <c r="W832" s="375"/>
    </row>
    <row r="833" spans="23:23" s="170" customFormat="1" x14ac:dyDescent="0.3">
      <c r="W833" s="375"/>
    </row>
    <row r="834" spans="23:23" s="170" customFormat="1" x14ac:dyDescent="0.3">
      <c r="W834" s="375"/>
    </row>
    <row r="835" spans="23:23" s="170" customFormat="1" x14ac:dyDescent="0.3">
      <c r="W835" s="375"/>
    </row>
    <row r="836" spans="23:23" s="170" customFormat="1" x14ac:dyDescent="0.3">
      <c r="W836" s="375"/>
    </row>
    <row r="837" spans="23:23" s="170" customFormat="1" x14ac:dyDescent="0.3">
      <c r="W837" s="375"/>
    </row>
    <row r="838" spans="23:23" s="170" customFormat="1" x14ac:dyDescent="0.3">
      <c r="W838" s="375"/>
    </row>
    <row r="839" spans="23:23" s="170" customFormat="1" x14ac:dyDescent="0.3">
      <c r="W839" s="375"/>
    </row>
    <row r="840" spans="23:23" s="170" customFormat="1" x14ac:dyDescent="0.3">
      <c r="W840" s="375"/>
    </row>
    <row r="841" spans="23:23" s="170" customFormat="1" x14ac:dyDescent="0.3">
      <c r="W841" s="375"/>
    </row>
    <row r="842" spans="23:23" s="170" customFormat="1" x14ac:dyDescent="0.3">
      <c r="W842" s="375"/>
    </row>
    <row r="843" spans="23:23" s="170" customFormat="1" x14ac:dyDescent="0.3">
      <c r="W843" s="375"/>
    </row>
    <row r="844" spans="23:23" s="170" customFormat="1" x14ac:dyDescent="0.3">
      <c r="W844" s="375"/>
    </row>
    <row r="845" spans="23:23" s="170" customFormat="1" x14ac:dyDescent="0.3">
      <c r="W845" s="375"/>
    </row>
    <row r="846" spans="23:23" s="170" customFormat="1" x14ac:dyDescent="0.3">
      <c r="W846" s="375"/>
    </row>
    <row r="847" spans="23:23" s="170" customFormat="1" x14ac:dyDescent="0.3">
      <c r="W847" s="375"/>
    </row>
    <row r="848" spans="23:23" s="170" customFormat="1" x14ac:dyDescent="0.3">
      <c r="W848" s="375"/>
    </row>
    <row r="849" spans="23:23" s="170" customFormat="1" x14ac:dyDescent="0.3">
      <c r="W849" s="375"/>
    </row>
    <row r="850" spans="23:23" s="170" customFormat="1" x14ac:dyDescent="0.3">
      <c r="W850" s="375"/>
    </row>
    <row r="851" spans="23:23" s="170" customFormat="1" x14ac:dyDescent="0.3">
      <c r="W851" s="375"/>
    </row>
    <row r="852" spans="23:23" s="170" customFormat="1" x14ac:dyDescent="0.3">
      <c r="W852" s="375"/>
    </row>
    <row r="853" spans="23:23" s="170" customFormat="1" x14ac:dyDescent="0.3">
      <c r="W853" s="375"/>
    </row>
    <row r="854" spans="23:23" s="170" customFormat="1" x14ac:dyDescent="0.3">
      <c r="W854" s="375"/>
    </row>
    <row r="855" spans="23:23" s="170" customFormat="1" x14ac:dyDescent="0.3">
      <c r="W855" s="375"/>
    </row>
    <row r="856" spans="23:23" s="170" customFormat="1" x14ac:dyDescent="0.3">
      <c r="W856" s="375"/>
    </row>
    <row r="857" spans="23:23" s="170" customFormat="1" x14ac:dyDescent="0.3">
      <c r="W857" s="375"/>
    </row>
    <row r="858" spans="23:23" s="170" customFormat="1" x14ac:dyDescent="0.3">
      <c r="W858" s="375"/>
    </row>
    <row r="859" spans="23:23" s="170" customFormat="1" x14ac:dyDescent="0.3">
      <c r="W859" s="375"/>
    </row>
    <row r="860" spans="23:23" s="170" customFormat="1" x14ac:dyDescent="0.3">
      <c r="W860" s="375"/>
    </row>
    <row r="861" spans="23:23" s="170" customFormat="1" x14ac:dyDescent="0.3">
      <c r="W861" s="375"/>
    </row>
    <row r="862" spans="23:23" s="170" customFormat="1" x14ac:dyDescent="0.3">
      <c r="W862" s="375"/>
    </row>
    <row r="863" spans="23:23" s="170" customFormat="1" x14ac:dyDescent="0.3">
      <c r="W863" s="375"/>
    </row>
    <row r="864" spans="23:23" s="170" customFormat="1" x14ac:dyDescent="0.3">
      <c r="W864" s="375"/>
    </row>
    <row r="865" spans="23:23" s="170" customFormat="1" x14ac:dyDescent="0.3">
      <c r="W865" s="375"/>
    </row>
    <row r="866" spans="23:23" s="170" customFormat="1" x14ac:dyDescent="0.3">
      <c r="W866" s="375"/>
    </row>
    <row r="867" spans="23:23" s="170" customFormat="1" x14ac:dyDescent="0.3">
      <c r="W867" s="375"/>
    </row>
    <row r="868" spans="23:23" s="170" customFormat="1" x14ac:dyDescent="0.3">
      <c r="W868" s="375"/>
    </row>
    <row r="869" spans="23:23" s="170" customFormat="1" x14ac:dyDescent="0.3">
      <c r="W869" s="375"/>
    </row>
    <row r="870" spans="23:23" s="170" customFormat="1" x14ac:dyDescent="0.3">
      <c r="W870" s="375"/>
    </row>
    <row r="871" spans="23:23" s="170" customFormat="1" x14ac:dyDescent="0.3">
      <c r="W871" s="375"/>
    </row>
    <row r="872" spans="23:23" s="170" customFormat="1" x14ac:dyDescent="0.3">
      <c r="W872" s="375"/>
    </row>
    <row r="873" spans="23:23" s="170" customFormat="1" x14ac:dyDescent="0.3">
      <c r="W873" s="375"/>
    </row>
    <row r="874" spans="23:23" s="170" customFormat="1" x14ac:dyDescent="0.3">
      <c r="W874" s="375"/>
    </row>
    <row r="875" spans="23:23" s="170" customFormat="1" x14ac:dyDescent="0.3">
      <c r="W875" s="375"/>
    </row>
    <row r="876" spans="23:23" s="170" customFormat="1" x14ac:dyDescent="0.3">
      <c r="W876" s="375"/>
    </row>
    <row r="877" spans="23:23" s="170" customFormat="1" x14ac:dyDescent="0.3">
      <c r="W877" s="375"/>
    </row>
    <row r="878" spans="23:23" s="170" customFormat="1" x14ac:dyDescent="0.3">
      <c r="W878" s="375"/>
    </row>
    <row r="879" spans="23:23" s="170" customFormat="1" x14ac:dyDescent="0.3">
      <c r="W879" s="375"/>
    </row>
    <row r="880" spans="23:23" s="170" customFormat="1" x14ac:dyDescent="0.3">
      <c r="W880" s="375"/>
    </row>
    <row r="881" spans="23:23" s="170" customFormat="1" x14ac:dyDescent="0.3">
      <c r="W881" s="375"/>
    </row>
    <row r="882" spans="23:23" s="170" customFormat="1" x14ac:dyDescent="0.3">
      <c r="W882" s="375"/>
    </row>
    <row r="883" spans="23:23" s="170" customFormat="1" x14ac:dyDescent="0.3">
      <c r="W883" s="375"/>
    </row>
    <row r="884" spans="23:23" s="170" customFormat="1" x14ac:dyDescent="0.3">
      <c r="W884" s="375"/>
    </row>
    <row r="885" spans="23:23" s="170" customFormat="1" x14ac:dyDescent="0.3">
      <c r="W885" s="375"/>
    </row>
    <row r="886" spans="23:23" s="170" customFormat="1" x14ac:dyDescent="0.3">
      <c r="W886" s="375"/>
    </row>
    <row r="887" spans="23:23" s="170" customFormat="1" x14ac:dyDescent="0.3">
      <c r="W887" s="375"/>
    </row>
    <row r="888" spans="23:23" s="170" customFormat="1" x14ac:dyDescent="0.3">
      <c r="W888" s="375"/>
    </row>
    <row r="889" spans="23:23" s="170" customFormat="1" x14ac:dyDescent="0.3">
      <c r="W889" s="375"/>
    </row>
    <row r="890" spans="23:23" s="170" customFormat="1" x14ac:dyDescent="0.3">
      <c r="W890" s="375"/>
    </row>
    <row r="891" spans="23:23" s="170" customFormat="1" x14ac:dyDescent="0.3">
      <c r="W891" s="375"/>
    </row>
    <row r="892" spans="23:23" s="170" customFormat="1" x14ac:dyDescent="0.3">
      <c r="W892" s="375"/>
    </row>
    <row r="893" spans="23:23" s="170" customFormat="1" x14ac:dyDescent="0.3">
      <c r="W893" s="375"/>
    </row>
    <row r="894" spans="23:23" s="170" customFormat="1" x14ac:dyDescent="0.3">
      <c r="W894" s="375"/>
    </row>
    <row r="895" spans="23:23" s="170" customFormat="1" x14ac:dyDescent="0.3">
      <c r="W895" s="375"/>
    </row>
    <row r="896" spans="23:23" s="170" customFormat="1" x14ac:dyDescent="0.3">
      <c r="W896" s="375"/>
    </row>
    <row r="897" spans="23:23" s="170" customFormat="1" x14ac:dyDescent="0.3">
      <c r="W897" s="375"/>
    </row>
    <row r="898" spans="23:23" s="170" customFormat="1" x14ac:dyDescent="0.3">
      <c r="W898" s="375"/>
    </row>
    <row r="899" spans="23:23" s="170" customFormat="1" x14ac:dyDescent="0.3">
      <c r="W899" s="375"/>
    </row>
    <row r="900" spans="23:23" s="170" customFormat="1" x14ac:dyDescent="0.3">
      <c r="W900" s="375"/>
    </row>
    <row r="901" spans="23:23" s="170" customFormat="1" x14ac:dyDescent="0.3">
      <c r="W901" s="375"/>
    </row>
    <row r="902" spans="23:23" s="170" customFormat="1" x14ac:dyDescent="0.3">
      <c r="W902" s="375"/>
    </row>
    <row r="903" spans="23:23" s="170" customFormat="1" x14ac:dyDescent="0.3">
      <c r="W903" s="375"/>
    </row>
    <row r="904" spans="23:23" s="170" customFormat="1" x14ac:dyDescent="0.3">
      <c r="W904" s="375"/>
    </row>
    <row r="905" spans="23:23" s="170" customFormat="1" x14ac:dyDescent="0.3">
      <c r="W905" s="375"/>
    </row>
    <row r="906" spans="23:23" s="170" customFormat="1" x14ac:dyDescent="0.3">
      <c r="W906" s="375"/>
    </row>
    <row r="907" spans="23:23" s="170" customFormat="1" x14ac:dyDescent="0.3">
      <c r="W907" s="375"/>
    </row>
    <row r="908" spans="23:23" s="170" customFormat="1" x14ac:dyDescent="0.3">
      <c r="W908" s="375"/>
    </row>
    <row r="909" spans="23:23" s="170" customFormat="1" x14ac:dyDescent="0.3">
      <c r="W909" s="375"/>
    </row>
    <row r="910" spans="23:23" s="170" customFormat="1" x14ac:dyDescent="0.3">
      <c r="W910" s="375"/>
    </row>
    <row r="911" spans="23:23" s="170" customFormat="1" x14ac:dyDescent="0.3">
      <c r="W911" s="375"/>
    </row>
    <row r="912" spans="23:23" s="170" customFormat="1" x14ac:dyDescent="0.3">
      <c r="W912" s="375"/>
    </row>
    <row r="913" spans="23:23" s="170" customFormat="1" x14ac:dyDescent="0.3">
      <c r="W913" s="375"/>
    </row>
    <row r="914" spans="23:23" s="170" customFormat="1" x14ac:dyDescent="0.3">
      <c r="W914" s="375"/>
    </row>
    <row r="915" spans="23:23" s="170" customFormat="1" x14ac:dyDescent="0.3">
      <c r="W915" s="375"/>
    </row>
    <row r="916" spans="23:23" s="170" customFormat="1" x14ac:dyDescent="0.3">
      <c r="W916" s="375"/>
    </row>
    <row r="917" spans="23:23" s="170" customFormat="1" x14ac:dyDescent="0.3">
      <c r="W917" s="375"/>
    </row>
    <row r="918" spans="23:23" s="170" customFormat="1" x14ac:dyDescent="0.3">
      <c r="W918" s="375"/>
    </row>
    <row r="919" spans="23:23" s="170" customFormat="1" x14ac:dyDescent="0.3">
      <c r="W919" s="375"/>
    </row>
    <row r="920" spans="23:23" s="170" customFormat="1" x14ac:dyDescent="0.3">
      <c r="W920" s="375"/>
    </row>
    <row r="921" spans="23:23" s="170" customFormat="1" x14ac:dyDescent="0.3">
      <c r="W921" s="375"/>
    </row>
    <row r="922" spans="23:23" s="170" customFormat="1" x14ac:dyDescent="0.3">
      <c r="W922" s="375"/>
    </row>
    <row r="923" spans="23:23" s="170" customFormat="1" x14ac:dyDescent="0.3">
      <c r="W923" s="375"/>
    </row>
    <row r="924" spans="23:23" s="170" customFormat="1" x14ac:dyDescent="0.3">
      <c r="W924" s="375"/>
    </row>
    <row r="925" spans="23:23" s="170" customFormat="1" x14ac:dyDescent="0.3">
      <c r="W925" s="375"/>
    </row>
    <row r="926" spans="23:23" s="170" customFormat="1" x14ac:dyDescent="0.3">
      <c r="W926" s="375"/>
    </row>
    <row r="927" spans="23:23" s="170" customFormat="1" x14ac:dyDescent="0.3">
      <c r="W927" s="375"/>
    </row>
    <row r="928" spans="23:23" s="170" customFormat="1" x14ac:dyDescent="0.3">
      <c r="W928" s="375"/>
    </row>
    <row r="929" spans="23:23" s="170" customFormat="1" x14ac:dyDescent="0.3">
      <c r="W929" s="375"/>
    </row>
    <row r="930" spans="23:23" s="170" customFormat="1" x14ac:dyDescent="0.3">
      <c r="W930" s="375"/>
    </row>
    <row r="931" spans="23:23" s="170" customFormat="1" x14ac:dyDescent="0.3">
      <c r="W931" s="375"/>
    </row>
    <row r="932" spans="23:23" s="170" customFormat="1" x14ac:dyDescent="0.3">
      <c r="W932" s="375"/>
    </row>
    <row r="933" spans="23:23" s="170" customFormat="1" x14ac:dyDescent="0.3">
      <c r="W933" s="375"/>
    </row>
    <row r="934" spans="23:23" s="170" customFormat="1" x14ac:dyDescent="0.3">
      <c r="W934" s="375"/>
    </row>
    <row r="935" spans="23:23" s="170" customFormat="1" x14ac:dyDescent="0.3">
      <c r="W935" s="375"/>
    </row>
    <row r="936" spans="23:23" s="170" customFormat="1" x14ac:dyDescent="0.3">
      <c r="W936" s="375"/>
    </row>
    <row r="937" spans="23:23" s="170" customFormat="1" x14ac:dyDescent="0.3">
      <c r="W937" s="375"/>
    </row>
    <row r="938" spans="23:23" s="170" customFormat="1" x14ac:dyDescent="0.3">
      <c r="W938" s="375"/>
    </row>
    <row r="939" spans="23:23" s="170" customFormat="1" x14ac:dyDescent="0.3">
      <c r="W939" s="375"/>
    </row>
    <row r="940" spans="23:23" s="170" customFormat="1" x14ac:dyDescent="0.3">
      <c r="W940" s="375"/>
    </row>
    <row r="941" spans="23:23" s="170" customFormat="1" x14ac:dyDescent="0.3">
      <c r="W941" s="375"/>
    </row>
    <row r="942" spans="23:23" s="170" customFormat="1" x14ac:dyDescent="0.3">
      <c r="W942" s="375"/>
    </row>
    <row r="943" spans="23:23" s="170" customFormat="1" x14ac:dyDescent="0.3">
      <c r="W943" s="375"/>
    </row>
    <row r="944" spans="23:23" s="170" customFormat="1" x14ac:dyDescent="0.3">
      <c r="W944" s="375"/>
    </row>
    <row r="945" spans="23:23" s="170" customFormat="1" x14ac:dyDescent="0.3">
      <c r="W945" s="375"/>
    </row>
    <row r="946" spans="23:23" s="170" customFormat="1" x14ac:dyDescent="0.3">
      <c r="W946" s="375"/>
    </row>
    <row r="947" spans="23:23" s="170" customFormat="1" x14ac:dyDescent="0.3">
      <c r="W947" s="375"/>
    </row>
    <row r="948" spans="23:23" s="170" customFormat="1" x14ac:dyDescent="0.3">
      <c r="W948" s="375"/>
    </row>
    <row r="949" spans="23:23" s="170" customFormat="1" x14ac:dyDescent="0.3">
      <c r="W949" s="375"/>
    </row>
    <row r="950" spans="23:23" s="170" customFormat="1" x14ac:dyDescent="0.3">
      <c r="W950" s="375"/>
    </row>
    <row r="951" spans="23:23" s="170" customFormat="1" x14ac:dyDescent="0.3">
      <c r="W951" s="375"/>
    </row>
    <row r="952" spans="23:23" s="170" customFormat="1" x14ac:dyDescent="0.3">
      <c r="W952" s="375"/>
    </row>
    <row r="953" spans="23:23" s="170" customFormat="1" x14ac:dyDescent="0.3">
      <c r="W953" s="375"/>
    </row>
    <row r="954" spans="23:23" s="170" customFormat="1" x14ac:dyDescent="0.3">
      <c r="W954" s="375"/>
    </row>
    <row r="955" spans="23:23" s="170" customFormat="1" x14ac:dyDescent="0.3">
      <c r="W955" s="375"/>
    </row>
    <row r="956" spans="23:23" s="170" customFormat="1" x14ac:dyDescent="0.3">
      <c r="W956" s="375"/>
    </row>
    <row r="957" spans="23:23" s="170" customFormat="1" x14ac:dyDescent="0.3">
      <c r="W957" s="375"/>
    </row>
    <row r="958" spans="23:23" s="170" customFormat="1" x14ac:dyDescent="0.3">
      <c r="W958" s="375"/>
    </row>
    <row r="959" spans="23:23" s="170" customFormat="1" x14ac:dyDescent="0.3">
      <c r="W959" s="375"/>
    </row>
    <row r="960" spans="23:23" s="170" customFormat="1" x14ac:dyDescent="0.3">
      <c r="W960" s="375"/>
    </row>
    <row r="961" spans="23:23" s="170" customFormat="1" x14ac:dyDescent="0.3">
      <c r="W961" s="375"/>
    </row>
    <row r="962" spans="23:23" s="170" customFormat="1" x14ac:dyDescent="0.3">
      <c r="W962" s="375"/>
    </row>
    <row r="963" spans="23:23" s="170" customFormat="1" x14ac:dyDescent="0.3">
      <c r="W963" s="375"/>
    </row>
    <row r="964" spans="23:23" s="170" customFormat="1" x14ac:dyDescent="0.3">
      <c r="W964" s="375"/>
    </row>
    <row r="965" spans="23:23" s="170" customFormat="1" x14ac:dyDescent="0.3">
      <c r="W965" s="375"/>
    </row>
    <row r="966" spans="23:23" s="170" customFormat="1" x14ac:dyDescent="0.3">
      <c r="W966" s="375"/>
    </row>
    <row r="967" spans="23:23" s="170" customFormat="1" x14ac:dyDescent="0.3">
      <c r="W967" s="375"/>
    </row>
    <row r="968" spans="23:23" s="170" customFormat="1" x14ac:dyDescent="0.3">
      <c r="W968" s="375"/>
    </row>
    <row r="969" spans="23:23" s="170" customFormat="1" x14ac:dyDescent="0.3">
      <c r="W969" s="375"/>
    </row>
    <row r="970" spans="23:23" s="170" customFormat="1" x14ac:dyDescent="0.3">
      <c r="W970" s="375"/>
    </row>
    <row r="971" spans="23:23" s="170" customFormat="1" x14ac:dyDescent="0.3">
      <c r="W971" s="375"/>
    </row>
    <row r="972" spans="23:23" s="170" customFormat="1" x14ac:dyDescent="0.3">
      <c r="W972" s="375"/>
    </row>
    <row r="973" spans="23:23" s="170" customFormat="1" x14ac:dyDescent="0.3">
      <c r="W973" s="375"/>
    </row>
    <row r="974" spans="23:23" s="170" customFormat="1" x14ac:dyDescent="0.3">
      <c r="W974" s="375"/>
    </row>
    <row r="975" spans="23:23" s="170" customFormat="1" x14ac:dyDescent="0.3">
      <c r="W975" s="375"/>
    </row>
    <row r="976" spans="23:23" s="170" customFormat="1" x14ac:dyDescent="0.3">
      <c r="W976" s="375"/>
    </row>
    <row r="977" spans="23:23" s="170" customFormat="1" x14ac:dyDescent="0.3">
      <c r="W977" s="375"/>
    </row>
    <row r="978" spans="23:23" s="170" customFormat="1" x14ac:dyDescent="0.3">
      <c r="W978" s="375"/>
    </row>
    <row r="979" spans="23:23" s="170" customFormat="1" x14ac:dyDescent="0.3">
      <c r="W979" s="375"/>
    </row>
    <row r="980" spans="23:23" s="170" customFormat="1" x14ac:dyDescent="0.3">
      <c r="W980" s="375"/>
    </row>
    <row r="981" spans="23:23" s="170" customFormat="1" x14ac:dyDescent="0.3">
      <c r="W981" s="375"/>
    </row>
    <row r="982" spans="23:23" s="170" customFormat="1" x14ac:dyDescent="0.3">
      <c r="W982" s="375"/>
    </row>
    <row r="983" spans="23:23" s="170" customFormat="1" x14ac:dyDescent="0.3">
      <c r="W983" s="375"/>
    </row>
    <row r="984" spans="23:23" s="170" customFormat="1" x14ac:dyDescent="0.3">
      <c r="W984" s="375"/>
    </row>
    <row r="985" spans="23:23" s="170" customFormat="1" x14ac:dyDescent="0.3">
      <c r="W985" s="375"/>
    </row>
    <row r="986" spans="23:23" s="170" customFormat="1" x14ac:dyDescent="0.3">
      <c r="W986" s="375"/>
    </row>
    <row r="987" spans="23:23" s="170" customFormat="1" x14ac:dyDescent="0.3">
      <c r="W987" s="375"/>
    </row>
    <row r="988" spans="23:23" s="170" customFormat="1" x14ac:dyDescent="0.3">
      <c r="W988" s="375"/>
    </row>
    <row r="989" spans="23:23" s="170" customFormat="1" x14ac:dyDescent="0.3">
      <c r="W989" s="375"/>
    </row>
    <row r="990" spans="23:23" s="170" customFormat="1" x14ac:dyDescent="0.3">
      <c r="W990" s="375"/>
    </row>
    <row r="991" spans="23:23" s="170" customFormat="1" x14ac:dyDescent="0.3">
      <c r="W991" s="375"/>
    </row>
    <row r="992" spans="23:23" s="170" customFormat="1" x14ac:dyDescent="0.3">
      <c r="W992" s="375"/>
    </row>
    <row r="993" spans="23:23" s="170" customFormat="1" x14ac:dyDescent="0.3">
      <c r="W993" s="375"/>
    </row>
    <row r="994" spans="23:23" s="170" customFormat="1" x14ac:dyDescent="0.3">
      <c r="W994" s="375"/>
    </row>
    <row r="995" spans="23:23" s="170" customFormat="1" x14ac:dyDescent="0.3">
      <c r="W995" s="375"/>
    </row>
    <row r="996" spans="23:23" s="170" customFormat="1" x14ac:dyDescent="0.3">
      <c r="W996" s="375"/>
    </row>
    <row r="997" spans="23:23" s="170" customFormat="1" x14ac:dyDescent="0.3">
      <c r="W997" s="375"/>
    </row>
    <row r="998" spans="23:23" s="170" customFormat="1" x14ac:dyDescent="0.3">
      <c r="W998" s="375"/>
    </row>
    <row r="999" spans="23:23" s="170" customFormat="1" x14ac:dyDescent="0.3">
      <c r="W999" s="375"/>
    </row>
    <row r="1000" spans="23:23" s="170" customFormat="1" x14ac:dyDescent="0.3">
      <c r="W1000" s="375"/>
    </row>
    <row r="1001" spans="23:23" s="170" customFormat="1" x14ac:dyDescent="0.3">
      <c r="W1001" s="375"/>
    </row>
    <row r="1002" spans="23:23" s="170" customFormat="1" x14ac:dyDescent="0.3">
      <c r="W1002" s="375"/>
    </row>
    <row r="1003" spans="23:23" s="170" customFormat="1" x14ac:dyDescent="0.3">
      <c r="W1003" s="375"/>
    </row>
    <row r="1004" spans="23:23" s="170" customFormat="1" x14ac:dyDescent="0.3">
      <c r="W1004" s="375"/>
    </row>
    <row r="1005" spans="23:23" s="170" customFormat="1" x14ac:dyDescent="0.3">
      <c r="W1005" s="375"/>
    </row>
    <row r="1006" spans="23:23" s="170" customFormat="1" x14ac:dyDescent="0.3">
      <c r="W1006" s="375"/>
    </row>
    <row r="1007" spans="23:23" s="170" customFormat="1" x14ac:dyDescent="0.3">
      <c r="W1007" s="375"/>
    </row>
    <row r="1008" spans="23:23" s="170" customFormat="1" x14ac:dyDescent="0.3">
      <c r="W1008" s="375"/>
    </row>
    <row r="1009" spans="23:23" s="170" customFormat="1" x14ac:dyDescent="0.3">
      <c r="W1009" s="375"/>
    </row>
    <row r="1010" spans="23:23" s="170" customFormat="1" x14ac:dyDescent="0.3">
      <c r="W1010" s="375"/>
    </row>
    <row r="1011" spans="23:23" s="170" customFormat="1" x14ac:dyDescent="0.3">
      <c r="W1011" s="375"/>
    </row>
    <row r="1012" spans="23:23" s="170" customFormat="1" x14ac:dyDescent="0.3">
      <c r="W1012" s="375"/>
    </row>
    <row r="1013" spans="23:23" s="170" customFormat="1" x14ac:dyDescent="0.3">
      <c r="W1013" s="375"/>
    </row>
    <row r="1014" spans="23:23" s="170" customFormat="1" x14ac:dyDescent="0.3">
      <c r="W1014" s="375"/>
    </row>
    <row r="1015" spans="23:23" s="170" customFormat="1" x14ac:dyDescent="0.3">
      <c r="W1015" s="375"/>
    </row>
    <row r="1016" spans="23:23" s="170" customFormat="1" x14ac:dyDescent="0.3">
      <c r="W1016" s="375"/>
    </row>
    <row r="1017" spans="23:23" s="170" customFormat="1" x14ac:dyDescent="0.3">
      <c r="W1017" s="375"/>
    </row>
    <row r="1018" spans="23:23" s="170" customFormat="1" x14ac:dyDescent="0.3">
      <c r="W1018" s="375"/>
    </row>
    <row r="1019" spans="23:23" s="170" customFormat="1" x14ac:dyDescent="0.3">
      <c r="W1019" s="375"/>
    </row>
    <row r="1020" spans="23:23" s="170" customFormat="1" x14ac:dyDescent="0.3">
      <c r="W1020" s="375"/>
    </row>
    <row r="1021" spans="23:23" s="170" customFormat="1" x14ac:dyDescent="0.3">
      <c r="W1021" s="375"/>
    </row>
    <row r="1022" spans="23:23" s="170" customFormat="1" x14ac:dyDescent="0.3">
      <c r="W1022" s="375"/>
    </row>
    <row r="1023" spans="23:23" s="170" customFormat="1" x14ac:dyDescent="0.3">
      <c r="W1023" s="375"/>
    </row>
    <row r="1024" spans="23:23" s="170" customFormat="1" x14ac:dyDescent="0.3">
      <c r="W1024" s="375"/>
    </row>
    <row r="1025" spans="23:23" s="170" customFormat="1" x14ac:dyDescent="0.3">
      <c r="W1025" s="375"/>
    </row>
    <row r="1026" spans="23:23" s="170" customFormat="1" x14ac:dyDescent="0.3">
      <c r="W1026" s="375"/>
    </row>
    <row r="1027" spans="23:23" s="170" customFormat="1" x14ac:dyDescent="0.3">
      <c r="W1027" s="375"/>
    </row>
    <row r="1028" spans="23:23" s="170" customFormat="1" x14ac:dyDescent="0.3">
      <c r="W1028" s="375"/>
    </row>
    <row r="1029" spans="23:23" s="170" customFormat="1" x14ac:dyDescent="0.3">
      <c r="W1029" s="375"/>
    </row>
    <row r="1030" spans="23:23" s="170" customFormat="1" x14ac:dyDescent="0.3">
      <c r="W1030" s="375"/>
    </row>
    <row r="1031" spans="23:23" s="170" customFormat="1" x14ac:dyDescent="0.3">
      <c r="W1031" s="375"/>
    </row>
    <row r="1032" spans="23:23" s="170" customFormat="1" x14ac:dyDescent="0.3">
      <c r="W1032" s="375"/>
    </row>
    <row r="1033" spans="23:23" s="170" customFormat="1" x14ac:dyDescent="0.3">
      <c r="W1033" s="375"/>
    </row>
    <row r="1034" spans="23:23" s="170" customFormat="1" x14ac:dyDescent="0.3">
      <c r="W1034" s="375"/>
    </row>
    <row r="1035" spans="23:23" s="170" customFormat="1" x14ac:dyDescent="0.3">
      <c r="W1035" s="375"/>
    </row>
    <row r="1036" spans="23:23" s="170" customFormat="1" x14ac:dyDescent="0.3">
      <c r="W1036" s="375"/>
    </row>
    <row r="1037" spans="23:23" s="170" customFormat="1" x14ac:dyDescent="0.3">
      <c r="W1037" s="375"/>
    </row>
    <row r="1038" spans="23:23" s="170" customFormat="1" x14ac:dyDescent="0.3">
      <c r="W1038" s="375"/>
    </row>
    <row r="1039" spans="23:23" s="170" customFormat="1" x14ac:dyDescent="0.3">
      <c r="W1039" s="375"/>
    </row>
    <row r="1040" spans="23:23" s="170" customFormat="1" x14ac:dyDescent="0.3">
      <c r="W1040" s="375"/>
    </row>
    <row r="1041" spans="23:23" s="170" customFormat="1" x14ac:dyDescent="0.3">
      <c r="W1041" s="375"/>
    </row>
    <row r="1042" spans="23:23" s="170" customFormat="1" x14ac:dyDescent="0.3">
      <c r="W1042" s="375"/>
    </row>
    <row r="1043" spans="23:23" s="170" customFormat="1" x14ac:dyDescent="0.3">
      <c r="W1043" s="375"/>
    </row>
    <row r="1044" spans="23:23" s="170" customFormat="1" x14ac:dyDescent="0.3">
      <c r="W1044" s="375"/>
    </row>
    <row r="1045" spans="23:23" s="170" customFormat="1" x14ac:dyDescent="0.3">
      <c r="W1045" s="375"/>
    </row>
    <row r="1046" spans="23:23" s="170" customFormat="1" x14ac:dyDescent="0.3">
      <c r="W1046" s="375"/>
    </row>
    <row r="1047" spans="23:23" s="170" customFormat="1" x14ac:dyDescent="0.3">
      <c r="W1047" s="375"/>
    </row>
    <row r="1048" spans="23:23" s="170" customFormat="1" x14ac:dyDescent="0.3">
      <c r="W1048" s="375"/>
    </row>
    <row r="1049" spans="23:23" s="170" customFormat="1" x14ac:dyDescent="0.3">
      <c r="W1049" s="375"/>
    </row>
    <row r="1050" spans="23:23" s="170" customFormat="1" x14ac:dyDescent="0.3">
      <c r="W1050" s="375"/>
    </row>
    <row r="1051" spans="23:23" s="170" customFormat="1" x14ac:dyDescent="0.3">
      <c r="W1051" s="375"/>
    </row>
    <row r="1052" spans="23:23" s="170" customFormat="1" x14ac:dyDescent="0.3">
      <c r="W1052" s="375"/>
    </row>
    <row r="1053" spans="23:23" s="170" customFormat="1" x14ac:dyDescent="0.3">
      <c r="W1053" s="375"/>
    </row>
    <row r="1054" spans="23:23" s="170" customFormat="1" x14ac:dyDescent="0.3">
      <c r="W1054" s="375"/>
    </row>
    <row r="1055" spans="23:23" s="170" customFormat="1" x14ac:dyDescent="0.3">
      <c r="W1055" s="375"/>
    </row>
    <row r="1056" spans="23:23" s="170" customFormat="1" x14ac:dyDescent="0.3">
      <c r="W1056" s="375"/>
    </row>
    <row r="1057" spans="23:23" s="170" customFormat="1" x14ac:dyDescent="0.3">
      <c r="W1057" s="375"/>
    </row>
    <row r="1058" spans="23:23" s="170" customFormat="1" x14ac:dyDescent="0.3">
      <c r="W1058" s="375"/>
    </row>
    <row r="1059" spans="23:23" s="170" customFormat="1" x14ac:dyDescent="0.3">
      <c r="W1059" s="375"/>
    </row>
    <row r="1060" spans="23:23" s="170" customFormat="1" x14ac:dyDescent="0.3">
      <c r="W1060" s="375"/>
    </row>
    <row r="1061" spans="23:23" s="170" customFormat="1" x14ac:dyDescent="0.3">
      <c r="W1061" s="375"/>
    </row>
    <row r="1062" spans="23:23" s="170" customFormat="1" x14ac:dyDescent="0.3">
      <c r="W1062" s="375"/>
    </row>
    <row r="1063" spans="23:23" s="170" customFormat="1" x14ac:dyDescent="0.3">
      <c r="W1063" s="375"/>
    </row>
    <row r="1064" spans="23:23" s="170" customFormat="1" x14ac:dyDescent="0.3">
      <c r="W1064" s="375"/>
    </row>
    <row r="1065" spans="23:23" s="170" customFormat="1" x14ac:dyDescent="0.3">
      <c r="W1065" s="375"/>
    </row>
    <row r="1066" spans="23:23" s="170" customFormat="1" x14ac:dyDescent="0.3">
      <c r="W1066" s="375"/>
    </row>
    <row r="1067" spans="23:23" s="170" customFormat="1" x14ac:dyDescent="0.3">
      <c r="W1067" s="375"/>
    </row>
    <row r="1068" spans="23:23" s="170" customFormat="1" x14ac:dyDescent="0.3">
      <c r="W1068" s="375"/>
    </row>
    <row r="1069" spans="23:23" s="170" customFormat="1" x14ac:dyDescent="0.3">
      <c r="W1069" s="375"/>
    </row>
    <row r="1070" spans="23:23" s="170" customFormat="1" x14ac:dyDescent="0.3">
      <c r="W1070" s="375"/>
    </row>
    <row r="1071" spans="23:23" s="170" customFormat="1" x14ac:dyDescent="0.3">
      <c r="W1071" s="375"/>
    </row>
    <row r="1072" spans="23:23" s="170" customFormat="1" x14ac:dyDescent="0.3">
      <c r="W1072" s="375"/>
    </row>
    <row r="1073" spans="23:23" s="170" customFormat="1" x14ac:dyDescent="0.3">
      <c r="W1073" s="375"/>
    </row>
    <row r="1074" spans="23:23" s="170" customFormat="1" x14ac:dyDescent="0.3">
      <c r="W1074" s="375"/>
    </row>
    <row r="1075" spans="23:23" s="170" customFormat="1" x14ac:dyDescent="0.3">
      <c r="W1075" s="375"/>
    </row>
    <row r="1076" spans="23:23" s="170" customFormat="1" x14ac:dyDescent="0.3">
      <c r="W1076" s="375"/>
    </row>
    <row r="1077" spans="23:23" s="170" customFormat="1" x14ac:dyDescent="0.3">
      <c r="W1077" s="375"/>
    </row>
    <row r="1078" spans="23:23" s="170" customFormat="1" x14ac:dyDescent="0.3">
      <c r="W1078" s="375"/>
    </row>
    <row r="1079" spans="23:23" s="170" customFormat="1" x14ac:dyDescent="0.3">
      <c r="W1079" s="375"/>
    </row>
    <row r="1080" spans="23:23" s="170" customFormat="1" x14ac:dyDescent="0.3">
      <c r="W1080" s="375"/>
    </row>
    <row r="1081" spans="23:23" s="170" customFormat="1" x14ac:dyDescent="0.3">
      <c r="W1081" s="375"/>
    </row>
    <row r="1082" spans="23:23" s="170" customFormat="1" x14ac:dyDescent="0.3">
      <c r="W1082" s="375"/>
    </row>
    <row r="1083" spans="23:23" s="170" customFormat="1" x14ac:dyDescent="0.3">
      <c r="W1083" s="375"/>
    </row>
    <row r="1084" spans="23:23" s="170" customFormat="1" x14ac:dyDescent="0.3">
      <c r="W1084" s="375"/>
    </row>
    <row r="1085" spans="23:23" s="170" customFormat="1" x14ac:dyDescent="0.3">
      <c r="W1085" s="375"/>
    </row>
    <row r="1086" spans="23:23" s="170" customFormat="1" x14ac:dyDescent="0.3">
      <c r="W1086" s="375"/>
    </row>
    <row r="1087" spans="23:23" s="170" customFormat="1" x14ac:dyDescent="0.3">
      <c r="W1087" s="375"/>
    </row>
    <row r="1088" spans="23:23" s="170" customFormat="1" x14ac:dyDescent="0.3">
      <c r="W1088" s="375"/>
    </row>
    <row r="1089" spans="23:23" s="170" customFormat="1" x14ac:dyDescent="0.3">
      <c r="W1089" s="375"/>
    </row>
    <row r="1090" spans="23:23" s="170" customFormat="1" x14ac:dyDescent="0.3">
      <c r="W1090" s="375"/>
    </row>
    <row r="1091" spans="23:23" s="170" customFormat="1" x14ac:dyDescent="0.3">
      <c r="W1091" s="375"/>
    </row>
    <row r="1092" spans="23:23" s="170" customFormat="1" x14ac:dyDescent="0.3">
      <c r="W1092" s="375"/>
    </row>
    <row r="1093" spans="23:23" s="170" customFormat="1" x14ac:dyDescent="0.3">
      <c r="W1093" s="375"/>
    </row>
    <row r="1094" spans="23:23" s="170" customFormat="1" x14ac:dyDescent="0.3">
      <c r="W1094" s="375"/>
    </row>
    <row r="1095" spans="23:23" s="170" customFormat="1" x14ac:dyDescent="0.3">
      <c r="W1095" s="375"/>
    </row>
    <row r="1096" spans="23:23" s="170" customFormat="1" x14ac:dyDescent="0.3">
      <c r="W1096" s="375"/>
    </row>
    <row r="1097" spans="23:23" s="170" customFormat="1" x14ac:dyDescent="0.3">
      <c r="W1097" s="375"/>
    </row>
    <row r="1098" spans="23:23" s="170" customFormat="1" x14ac:dyDescent="0.3">
      <c r="W1098" s="375"/>
    </row>
    <row r="1099" spans="23:23" s="170" customFormat="1" x14ac:dyDescent="0.3">
      <c r="W1099" s="375"/>
    </row>
    <row r="1100" spans="23:23" s="170" customFormat="1" x14ac:dyDescent="0.3">
      <c r="W1100" s="375"/>
    </row>
    <row r="1101" spans="23:23" s="170" customFormat="1" x14ac:dyDescent="0.3">
      <c r="W1101" s="375"/>
    </row>
    <row r="1102" spans="23:23" s="170" customFormat="1" x14ac:dyDescent="0.3">
      <c r="W1102" s="375"/>
    </row>
  </sheetData>
  <sheetProtection algorithmName="SHA-512" hashValue="xdtLomP6ihdhfAimIBzBgnQsmUeAJkAVgBRxHP6C9yoY/dCyBB1/rpkFF8IQnwqXBwQoVeoMHm3zfNEyD/tOcQ==" saltValue="B6DGYoQ3EOviBqa5hZXQZg==" spinCount="100000" sheet="1" objects="1" scenarios="1" formatCells="0" formatColumns="0" formatRows="0" insertColumns="0" insertRows="0" sort="0" pivotTables="0"/>
  <mergeCells count="3">
    <mergeCell ref="D7:E7"/>
    <mergeCell ref="H7:I7"/>
    <mergeCell ref="E8:E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724"/>
  <sheetViews>
    <sheetView showGridLines="0" workbookViewId="0">
      <selection activeCell="B2" sqref="B2"/>
    </sheetView>
  </sheetViews>
  <sheetFormatPr baseColWidth="10" defaultColWidth="11" defaultRowHeight="14.4" x14ac:dyDescent="0.3"/>
  <cols>
    <col min="1" max="1" width="1.44140625" style="1" customWidth="1"/>
    <col min="2" max="2" width="13.44140625" style="1" customWidth="1"/>
    <col min="3" max="3" width="7.6640625" style="1" customWidth="1"/>
    <col min="4" max="4" width="13.6640625" style="1" bestFit="1" customWidth="1"/>
    <col min="5" max="5" width="14.44140625" style="1" bestFit="1" customWidth="1"/>
    <col min="6" max="6" width="17.6640625" style="1" customWidth="1"/>
    <col min="7" max="7" width="14.44140625" style="1" bestFit="1" customWidth="1"/>
    <col min="8" max="8" width="13.6640625" style="1" customWidth="1"/>
    <col min="9" max="9" width="6.88671875" style="1" customWidth="1"/>
    <col min="10" max="10" width="18.6640625" style="115" customWidth="1"/>
    <col min="11" max="11" width="11.33203125" style="115" bestFit="1" customWidth="1"/>
    <col min="12" max="12" width="11.6640625" style="115" customWidth="1"/>
    <col min="13" max="13" width="11.44140625" style="115" customWidth="1"/>
    <col min="14" max="14" width="11.6640625" style="115" customWidth="1"/>
    <col min="15" max="15" width="11.5546875" style="115" customWidth="1"/>
    <col min="16" max="16" width="3.88671875" style="3" customWidth="1"/>
    <col min="17" max="92" width="11" style="1"/>
    <col min="93" max="16384" width="11" style="115"/>
  </cols>
  <sheetData>
    <row r="1" spans="2:17" ht="9" customHeight="1" thickBot="1" x14ac:dyDescent="0.35">
      <c r="B1" s="252"/>
      <c r="D1" s="213"/>
      <c r="E1" s="213"/>
      <c r="F1" s="233"/>
      <c r="G1" s="213"/>
      <c r="J1" s="1"/>
      <c r="K1" s="1"/>
      <c r="L1" s="1"/>
      <c r="M1" s="1"/>
      <c r="N1" s="1"/>
      <c r="O1" s="1"/>
    </row>
    <row r="2" spans="2:17" ht="16.2" thickBot="1" x14ac:dyDescent="0.35">
      <c r="B2" s="229" t="s">
        <v>280</v>
      </c>
      <c r="C2" s="253"/>
      <c r="D2" s="253"/>
      <c r="E2" s="253"/>
      <c r="F2" s="253"/>
      <c r="G2" s="142"/>
      <c r="H2" s="230" t="s">
        <v>183</v>
      </c>
      <c r="J2" s="166" t="s">
        <v>284</v>
      </c>
      <c r="K2" s="116"/>
      <c r="L2" s="116"/>
      <c r="M2" s="116"/>
      <c r="N2" s="116"/>
      <c r="O2" s="241" t="s">
        <v>183</v>
      </c>
      <c r="P2" s="255"/>
    </row>
    <row r="3" spans="2:17" ht="15.6" x14ac:dyDescent="0.3">
      <c r="B3" s="175"/>
      <c r="C3" s="254"/>
      <c r="D3" s="254"/>
      <c r="E3" s="254"/>
      <c r="F3" s="254"/>
      <c r="G3" s="255"/>
      <c r="H3" s="11"/>
      <c r="J3" s="156"/>
      <c r="K3" s="157"/>
      <c r="L3" s="157"/>
      <c r="M3" s="157"/>
      <c r="N3" s="157"/>
      <c r="O3" s="158"/>
    </row>
    <row r="4" spans="2:17" x14ac:dyDescent="0.3">
      <c r="B4" s="244"/>
      <c r="D4" s="213"/>
      <c r="E4" s="213"/>
      <c r="F4" s="233"/>
      <c r="G4" s="213"/>
      <c r="H4" s="11"/>
      <c r="J4" s="159"/>
      <c r="K4" s="160"/>
      <c r="L4" s="160"/>
      <c r="M4" s="160"/>
      <c r="N4" s="160"/>
      <c r="O4" s="161"/>
    </row>
    <row r="5" spans="2:17" x14ac:dyDescent="0.3">
      <c r="B5" s="256" t="s">
        <v>184</v>
      </c>
      <c r="D5" s="213"/>
      <c r="E5" s="213"/>
      <c r="F5" s="233"/>
      <c r="G5" s="213"/>
      <c r="H5" s="11"/>
      <c r="J5" s="159"/>
      <c r="K5" s="160"/>
      <c r="L5" s="160"/>
      <c r="M5" s="160"/>
      <c r="N5" s="160"/>
      <c r="O5" s="161"/>
    </row>
    <row r="6" spans="2:17" x14ac:dyDescent="0.3">
      <c r="B6" s="10"/>
      <c r="C6" s="257"/>
      <c r="D6" s="233"/>
      <c r="E6" s="233"/>
      <c r="F6" s="233"/>
      <c r="G6" s="233"/>
      <c r="H6" s="11"/>
      <c r="J6" s="159"/>
      <c r="K6" s="160"/>
      <c r="L6" s="160"/>
      <c r="M6" s="160"/>
      <c r="N6" s="160"/>
      <c r="O6" s="161"/>
    </row>
    <row r="7" spans="2:17" ht="15" thickBot="1" x14ac:dyDescent="0.35">
      <c r="B7" s="419"/>
      <c r="C7" s="420"/>
      <c r="D7" s="258">
        <v>2025</v>
      </c>
      <c r="E7" s="258">
        <v>2026</v>
      </c>
      <c r="F7" s="258">
        <v>2027</v>
      </c>
      <c r="G7" s="259" t="s">
        <v>185</v>
      </c>
      <c r="H7" s="11"/>
      <c r="J7" s="159"/>
      <c r="K7" s="160"/>
      <c r="L7" s="160"/>
      <c r="M7" s="160"/>
      <c r="N7" s="160"/>
      <c r="O7" s="161"/>
    </row>
    <row r="8" spans="2:17" x14ac:dyDescent="0.3">
      <c r="B8" s="421" t="s">
        <v>186</v>
      </c>
      <c r="C8" s="422"/>
      <c r="D8" s="260">
        <v>500000</v>
      </c>
      <c r="E8" s="260">
        <v>515000</v>
      </c>
      <c r="F8" s="260">
        <v>520000</v>
      </c>
      <c r="G8" s="261">
        <v>530000</v>
      </c>
      <c r="H8" s="11"/>
      <c r="J8" s="159"/>
      <c r="K8" s="160"/>
      <c r="L8" s="160"/>
      <c r="M8" s="160"/>
      <c r="N8" s="160"/>
      <c r="O8" s="161"/>
    </row>
    <row r="9" spans="2:17" x14ac:dyDescent="0.3">
      <c r="B9" s="256"/>
      <c r="C9" s="262"/>
      <c r="D9" s="263"/>
      <c r="E9" s="263"/>
      <c r="F9" s="263"/>
      <c r="H9" s="11"/>
      <c r="J9" s="159"/>
      <c r="K9" s="160"/>
      <c r="L9" s="160"/>
      <c r="M9" s="160"/>
      <c r="N9" s="160"/>
      <c r="O9" s="161"/>
    </row>
    <row r="10" spans="2:17" x14ac:dyDescent="0.3">
      <c r="B10" s="22" t="s">
        <v>187</v>
      </c>
      <c r="H10" s="11"/>
      <c r="J10" s="159"/>
      <c r="K10" s="160"/>
      <c r="L10" s="160"/>
      <c r="M10" s="160"/>
      <c r="N10" s="160"/>
      <c r="O10" s="161"/>
      <c r="P10" s="47"/>
      <c r="Q10" s="12"/>
    </row>
    <row r="11" spans="2:17" x14ac:dyDescent="0.3">
      <c r="B11" s="264" t="s">
        <v>188</v>
      </c>
      <c r="G11" s="265">
        <v>0.05</v>
      </c>
      <c r="H11" s="11" t="s">
        <v>170</v>
      </c>
      <c r="J11" s="159"/>
      <c r="K11" s="160"/>
      <c r="L11" s="160"/>
      <c r="M11" s="160"/>
      <c r="N11" s="160"/>
      <c r="O11" s="161"/>
      <c r="P11" s="47"/>
    </row>
    <row r="12" spans="2:17" x14ac:dyDescent="0.3">
      <c r="B12" s="264" t="s">
        <v>189</v>
      </c>
      <c r="G12" s="265">
        <v>9.5000000000000001E-2</v>
      </c>
      <c r="H12" s="11"/>
      <c r="J12" s="159"/>
      <c r="K12" s="160"/>
      <c r="L12" s="160"/>
      <c r="M12" s="160"/>
      <c r="N12" s="160"/>
      <c r="O12" s="161"/>
      <c r="P12" s="47"/>
    </row>
    <row r="13" spans="2:17" x14ac:dyDescent="0.3">
      <c r="B13" s="264" t="s">
        <v>190</v>
      </c>
      <c r="G13" s="265">
        <v>2.5000000000000001E-2</v>
      </c>
      <c r="H13" s="11" t="s">
        <v>170</v>
      </c>
      <c r="J13" s="159"/>
      <c r="K13" s="160"/>
      <c r="L13" s="160"/>
      <c r="M13" s="160"/>
      <c r="N13" s="160"/>
      <c r="O13" s="161"/>
      <c r="P13" s="47"/>
    </row>
    <row r="14" spans="2:17" x14ac:dyDescent="0.3">
      <c r="B14" s="264" t="s">
        <v>191</v>
      </c>
      <c r="G14" s="1">
        <v>1.25</v>
      </c>
      <c r="H14" s="11"/>
      <c r="J14" s="343"/>
      <c r="K14" s="160"/>
      <c r="L14" s="160"/>
      <c r="M14" s="160"/>
      <c r="N14" s="160"/>
      <c r="O14" s="161"/>
      <c r="P14" s="47"/>
    </row>
    <row r="15" spans="2:17" x14ac:dyDescent="0.3">
      <c r="B15" s="110" t="s">
        <v>192</v>
      </c>
      <c r="G15" s="61">
        <v>0.23</v>
      </c>
      <c r="H15" s="11"/>
      <c r="J15" s="159"/>
      <c r="K15" s="160"/>
      <c r="L15" s="160"/>
      <c r="M15" s="160"/>
      <c r="N15" s="160"/>
      <c r="O15" s="161"/>
      <c r="P15" s="1"/>
      <c r="Q15" s="47"/>
    </row>
    <row r="16" spans="2:17" x14ac:dyDescent="0.3">
      <c r="B16" s="264" t="s">
        <v>193</v>
      </c>
      <c r="G16" s="1">
        <v>0.6</v>
      </c>
      <c r="H16" s="11"/>
      <c r="J16" s="159"/>
      <c r="K16" s="160"/>
      <c r="L16" s="160"/>
      <c r="M16" s="160"/>
      <c r="N16" s="160"/>
      <c r="O16" s="161"/>
      <c r="P16" s="1"/>
      <c r="Q16" s="47"/>
    </row>
    <row r="17" spans="2:17" x14ac:dyDescent="0.3">
      <c r="B17" s="10" t="s">
        <v>194</v>
      </c>
      <c r="H17" s="266"/>
      <c r="J17" s="159"/>
      <c r="K17" s="160"/>
      <c r="L17" s="160"/>
      <c r="M17" s="160"/>
      <c r="N17" s="160"/>
      <c r="O17" s="161"/>
      <c r="P17" s="1"/>
      <c r="Q17" s="47"/>
    </row>
    <row r="18" spans="2:17" x14ac:dyDescent="0.3">
      <c r="B18" s="10"/>
      <c r="G18" s="265"/>
      <c r="H18" s="11"/>
      <c r="J18" s="159"/>
      <c r="K18" s="160"/>
      <c r="L18" s="160"/>
      <c r="M18" s="160"/>
      <c r="N18" s="160"/>
      <c r="O18" s="161"/>
      <c r="P18" s="1"/>
      <c r="Q18" s="47"/>
    </row>
    <row r="19" spans="2:17" x14ac:dyDescent="0.3">
      <c r="B19" s="10"/>
      <c r="G19" s="265"/>
      <c r="H19" s="11"/>
      <c r="J19" s="159"/>
      <c r="K19" s="160"/>
      <c r="L19" s="160"/>
      <c r="M19" s="160"/>
      <c r="N19" s="160"/>
      <c r="O19" s="161"/>
      <c r="P19" s="47"/>
    </row>
    <row r="20" spans="2:17" x14ac:dyDescent="0.3">
      <c r="B20" s="244" t="s">
        <v>281</v>
      </c>
      <c r="H20" s="267" t="s">
        <v>196</v>
      </c>
      <c r="J20" s="159"/>
      <c r="K20" s="160"/>
      <c r="L20" s="160"/>
      <c r="M20" s="160"/>
      <c r="N20" s="160"/>
      <c r="O20" s="161"/>
      <c r="P20" s="47"/>
      <c r="Q20" s="12"/>
    </row>
    <row r="21" spans="2:17" x14ac:dyDescent="0.3">
      <c r="B21" s="10" t="s">
        <v>195</v>
      </c>
      <c r="H21" s="11"/>
      <c r="J21" s="159"/>
      <c r="K21" s="160"/>
      <c r="L21" s="160"/>
      <c r="M21" s="160"/>
      <c r="N21" s="160"/>
      <c r="O21" s="161"/>
      <c r="P21" s="47"/>
    </row>
    <row r="22" spans="2:17" x14ac:dyDescent="0.3">
      <c r="B22" s="10"/>
      <c r="H22" s="11"/>
      <c r="J22" s="159"/>
      <c r="K22" s="160"/>
      <c r="L22" s="160"/>
      <c r="M22" s="160"/>
      <c r="N22" s="160"/>
      <c r="O22" s="161"/>
      <c r="P22" s="47"/>
    </row>
    <row r="23" spans="2:17" x14ac:dyDescent="0.3">
      <c r="B23" s="244" t="s">
        <v>282</v>
      </c>
      <c r="H23" s="267" t="s">
        <v>196</v>
      </c>
      <c r="J23" s="159"/>
      <c r="K23" s="160"/>
      <c r="L23" s="160"/>
      <c r="M23" s="160"/>
      <c r="N23" s="160"/>
      <c r="O23" s="161"/>
      <c r="P23" s="47"/>
    </row>
    <row r="24" spans="2:17" x14ac:dyDescent="0.3">
      <c r="B24" s="10" t="s">
        <v>197</v>
      </c>
      <c r="H24" s="11"/>
      <c r="J24" s="159"/>
      <c r="K24" s="160"/>
      <c r="L24" s="160"/>
      <c r="M24" s="160"/>
      <c r="N24" s="160"/>
      <c r="O24" s="161"/>
      <c r="P24" s="47"/>
    </row>
    <row r="25" spans="2:17" x14ac:dyDescent="0.3">
      <c r="B25" s="10"/>
      <c r="H25" s="11"/>
      <c r="J25" s="159"/>
      <c r="K25" s="160"/>
      <c r="L25" s="160"/>
      <c r="M25" s="160"/>
      <c r="N25" s="160"/>
      <c r="O25" s="161"/>
      <c r="P25" s="47"/>
    </row>
    <row r="26" spans="2:17" x14ac:dyDescent="0.3">
      <c r="B26" s="244" t="s">
        <v>283</v>
      </c>
      <c r="G26" s="268"/>
      <c r="H26" s="267" t="s">
        <v>200</v>
      </c>
      <c r="J26" s="159"/>
      <c r="K26" s="160"/>
      <c r="L26" s="160"/>
      <c r="M26" s="160"/>
      <c r="N26" s="160"/>
      <c r="O26" s="161"/>
      <c r="P26" s="47"/>
    </row>
    <row r="27" spans="2:17" x14ac:dyDescent="0.3">
      <c r="B27" s="10" t="s">
        <v>198</v>
      </c>
      <c r="H27" s="11"/>
      <c r="J27" s="159"/>
      <c r="K27" s="160"/>
      <c r="L27" s="160"/>
      <c r="M27" s="160"/>
      <c r="N27" s="160"/>
      <c r="O27" s="161"/>
      <c r="P27" s="47"/>
    </row>
    <row r="28" spans="2:17" ht="15" thickBot="1" x14ac:dyDescent="0.35">
      <c r="B28" s="44" t="s">
        <v>199</v>
      </c>
      <c r="C28" s="45"/>
      <c r="D28" s="45"/>
      <c r="E28" s="45"/>
      <c r="F28" s="45"/>
      <c r="G28" s="45"/>
      <c r="H28" s="46"/>
      <c r="J28" s="159"/>
      <c r="K28" s="160"/>
      <c r="L28" s="160"/>
      <c r="M28" s="160"/>
      <c r="N28" s="160"/>
      <c r="O28" s="161"/>
      <c r="P28" s="47"/>
    </row>
    <row r="29" spans="2:17" x14ac:dyDescent="0.3">
      <c r="J29" s="159"/>
      <c r="K29" s="160"/>
      <c r="L29" s="160"/>
      <c r="M29" s="160"/>
      <c r="N29" s="160"/>
      <c r="O29" s="161"/>
      <c r="P29" s="47"/>
    </row>
    <row r="30" spans="2:17" x14ac:dyDescent="0.3">
      <c r="J30" s="159"/>
      <c r="K30" s="160"/>
      <c r="L30" s="160"/>
      <c r="M30" s="160"/>
      <c r="N30" s="160"/>
      <c r="O30" s="161"/>
      <c r="P30" s="47"/>
    </row>
    <row r="31" spans="2:17" ht="15" thickBot="1" x14ac:dyDescent="0.35">
      <c r="J31" s="162"/>
      <c r="K31" s="163"/>
      <c r="L31" s="163"/>
      <c r="M31" s="163"/>
      <c r="N31" s="163"/>
      <c r="O31" s="164"/>
      <c r="P31" s="47"/>
      <c r="Q31" s="12"/>
    </row>
    <row r="32" spans="2:17" s="1" customFormat="1" x14ac:dyDescent="0.3">
      <c r="P32" s="47"/>
    </row>
    <row r="33" spans="16:17" s="1" customFormat="1" x14ac:dyDescent="0.3">
      <c r="P33" s="47"/>
      <c r="Q33" s="12"/>
    </row>
    <row r="34" spans="16:17" s="1" customFormat="1" x14ac:dyDescent="0.3">
      <c r="P34" s="12"/>
    </row>
    <row r="35" spans="16:17" s="1" customFormat="1" x14ac:dyDescent="0.3">
      <c r="P35" s="12"/>
    </row>
    <row r="36" spans="16:17" s="1" customFormat="1" x14ac:dyDescent="0.3">
      <c r="P36" s="12"/>
    </row>
    <row r="37" spans="16:17" s="1" customFormat="1" x14ac:dyDescent="0.3">
      <c r="P37" s="12"/>
    </row>
    <row r="38" spans="16:17" s="1" customFormat="1" x14ac:dyDescent="0.3">
      <c r="P38" s="12"/>
    </row>
    <row r="39" spans="16:17" s="1" customFormat="1" x14ac:dyDescent="0.3">
      <c r="P39" s="12"/>
    </row>
    <row r="40" spans="16:17" s="1" customFormat="1" x14ac:dyDescent="0.3">
      <c r="P40" s="12"/>
    </row>
    <row r="41" spans="16:17" s="1" customFormat="1" x14ac:dyDescent="0.3">
      <c r="P41" s="12"/>
    </row>
    <row r="42" spans="16:17" s="1" customFormat="1" x14ac:dyDescent="0.3">
      <c r="P42" s="12"/>
    </row>
    <row r="43" spans="16:17" s="1" customFormat="1" x14ac:dyDescent="0.3">
      <c r="P43" s="12"/>
    </row>
    <row r="44" spans="16:17" s="1" customFormat="1" x14ac:dyDescent="0.3">
      <c r="P44" s="12"/>
    </row>
    <row r="45" spans="16:17" s="1" customFormat="1" x14ac:dyDescent="0.3">
      <c r="P45" s="12"/>
    </row>
    <row r="46" spans="16:17" s="1" customFormat="1" x14ac:dyDescent="0.3">
      <c r="P46" s="12"/>
    </row>
    <row r="47" spans="16:17" s="1" customFormat="1" x14ac:dyDescent="0.3">
      <c r="P47" s="12"/>
    </row>
    <row r="48" spans="16:17" s="1" customFormat="1" x14ac:dyDescent="0.3">
      <c r="P48" s="12"/>
    </row>
    <row r="49" spans="16:16" s="1" customFormat="1" x14ac:dyDescent="0.3">
      <c r="P49" s="12"/>
    </row>
    <row r="50" spans="16:16" s="1" customFormat="1" x14ac:dyDescent="0.3">
      <c r="P50" s="12"/>
    </row>
    <row r="51" spans="16:16" s="1" customFormat="1" x14ac:dyDescent="0.3">
      <c r="P51" s="12"/>
    </row>
    <row r="52" spans="16:16" s="1" customFormat="1" x14ac:dyDescent="0.3">
      <c r="P52" s="12"/>
    </row>
    <row r="53" spans="16:16" s="1" customFormat="1" x14ac:dyDescent="0.3">
      <c r="P53" s="12"/>
    </row>
    <row r="54" spans="16:16" s="1" customFormat="1" x14ac:dyDescent="0.3">
      <c r="P54" s="12"/>
    </row>
    <row r="55" spans="16:16" s="1" customFormat="1" x14ac:dyDescent="0.3">
      <c r="P55" s="12"/>
    </row>
    <row r="56" spans="16:16" s="1" customFormat="1" x14ac:dyDescent="0.3">
      <c r="P56" s="12"/>
    </row>
    <row r="57" spans="16:16" s="1" customFormat="1" x14ac:dyDescent="0.3">
      <c r="P57" s="12"/>
    </row>
    <row r="58" spans="16:16" s="1" customFormat="1" x14ac:dyDescent="0.3">
      <c r="P58" s="12"/>
    </row>
    <row r="59" spans="16:16" s="1" customFormat="1" x14ac:dyDescent="0.3">
      <c r="P59" s="12"/>
    </row>
    <row r="60" spans="16:16" s="1" customFormat="1" x14ac:dyDescent="0.3">
      <c r="P60" s="12"/>
    </row>
    <row r="61" spans="16:16" s="1" customFormat="1" x14ac:dyDescent="0.3">
      <c r="P61" s="12"/>
    </row>
    <row r="62" spans="16:16" s="1" customFormat="1" x14ac:dyDescent="0.3">
      <c r="P62" s="12"/>
    </row>
    <row r="63" spans="16:16" s="1" customFormat="1" x14ac:dyDescent="0.3">
      <c r="P63" s="12"/>
    </row>
    <row r="64" spans="16:16" s="1" customFormat="1" x14ac:dyDescent="0.3">
      <c r="P64" s="12"/>
    </row>
    <row r="65" spans="16:16" s="1" customFormat="1" x14ac:dyDescent="0.3">
      <c r="P65" s="12"/>
    </row>
    <row r="66" spans="16:16" s="1" customFormat="1" x14ac:dyDescent="0.3">
      <c r="P66" s="3"/>
    </row>
    <row r="67" spans="16:16" s="1" customFormat="1" x14ac:dyDescent="0.3">
      <c r="P67" s="3"/>
    </row>
    <row r="68" spans="16:16" s="1" customFormat="1" x14ac:dyDescent="0.3">
      <c r="P68" s="3"/>
    </row>
    <row r="69" spans="16:16" s="1" customFormat="1" x14ac:dyDescent="0.3">
      <c r="P69" s="3"/>
    </row>
    <row r="70" spans="16:16" s="1" customFormat="1" x14ac:dyDescent="0.3">
      <c r="P70" s="3"/>
    </row>
    <row r="71" spans="16:16" s="1" customFormat="1" x14ac:dyDescent="0.3">
      <c r="P71" s="3"/>
    </row>
    <row r="72" spans="16:16" s="1" customFormat="1" x14ac:dyDescent="0.3">
      <c r="P72" s="3"/>
    </row>
    <row r="73" spans="16:16" s="1" customFormat="1" x14ac:dyDescent="0.3">
      <c r="P73" s="3"/>
    </row>
    <row r="74" spans="16:16" s="1" customFormat="1" x14ac:dyDescent="0.3">
      <c r="P74" s="3"/>
    </row>
    <row r="75" spans="16:16" s="1" customFormat="1" x14ac:dyDescent="0.3">
      <c r="P75" s="3"/>
    </row>
    <row r="76" spans="16:16" s="1" customFormat="1" x14ac:dyDescent="0.3">
      <c r="P76" s="3"/>
    </row>
    <row r="77" spans="16:16" s="1" customFormat="1" x14ac:dyDescent="0.3">
      <c r="P77" s="3"/>
    </row>
    <row r="78" spans="16:16" s="1" customFormat="1" x14ac:dyDescent="0.3">
      <c r="P78" s="3"/>
    </row>
    <row r="79" spans="16:16" s="1" customFormat="1" x14ac:dyDescent="0.3">
      <c r="P79" s="3"/>
    </row>
    <row r="80" spans="16:16" s="1" customFormat="1" x14ac:dyDescent="0.3">
      <c r="P80" s="3"/>
    </row>
    <row r="81" spans="16:16" s="1" customFormat="1" x14ac:dyDescent="0.3">
      <c r="P81" s="3"/>
    </row>
    <row r="82" spans="16:16" s="1" customFormat="1" x14ac:dyDescent="0.3">
      <c r="P82" s="3"/>
    </row>
    <row r="83" spans="16:16" s="1" customFormat="1" x14ac:dyDescent="0.3">
      <c r="P83" s="3"/>
    </row>
    <row r="84" spans="16:16" s="1" customFormat="1" x14ac:dyDescent="0.3">
      <c r="P84" s="3"/>
    </row>
    <row r="85" spans="16:16" s="1" customFormat="1" x14ac:dyDescent="0.3">
      <c r="P85" s="3"/>
    </row>
    <row r="86" spans="16:16" s="1" customFormat="1" x14ac:dyDescent="0.3">
      <c r="P86" s="3"/>
    </row>
    <row r="87" spans="16:16" s="1" customFormat="1" x14ac:dyDescent="0.3">
      <c r="P87" s="3"/>
    </row>
    <row r="88" spans="16:16" s="1" customFormat="1" x14ac:dyDescent="0.3">
      <c r="P88" s="3"/>
    </row>
    <row r="89" spans="16:16" s="1" customFormat="1" x14ac:dyDescent="0.3">
      <c r="P89" s="3"/>
    </row>
    <row r="90" spans="16:16" s="1" customFormat="1" x14ac:dyDescent="0.3">
      <c r="P90" s="3"/>
    </row>
    <row r="91" spans="16:16" s="1" customFormat="1" x14ac:dyDescent="0.3">
      <c r="P91" s="3"/>
    </row>
    <row r="92" spans="16:16" s="1" customFormat="1" x14ac:dyDescent="0.3">
      <c r="P92" s="3"/>
    </row>
    <row r="93" spans="16:16" s="1" customFormat="1" x14ac:dyDescent="0.3">
      <c r="P93" s="3"/>
    </row>
    <row r="94" spans="16:16" s="1" customFormat="1" x14ac:dyDescent="0.3">
      <c r="P94" s="3"/>
    </row>
    <row r="95" spans="16:16" s="1" customFormat="1" x14ac:dyDescent="0.3">
      <c r="P95" s="3"/>
    </row>
    <row r="96" spans="16:16" s="1" customFormat="1" x14ac:dyDescent="0.3">
      <c r="P96" s="3"/>
    </row>
    <row r="97" spans="16:16" s="1" customFormat="1" x14ac:dyDescent="0.3">
      <c r="P97" s="3"/>
    </row>
    <row r="98" spans="16:16" s="1" customFormat="1" x14ac:dyDescent="0.3">
      <c r="P98" s="3"/>
    </row>
    <row r="99" spans="16:16" s="1" customFormat="1" x14ac:dyDescent="0.3">
      <c r="P99" s="3"/>
    </row>
    <row r="100" spans="16:16" s="1" customFormat="1" x14ac:dyDescent="0.3">
      <c r="P100" s="3"/>
    </row>
    <row r="101" spans="16:16" s="1" customFormat="1" x14ac:dyDescent="0.3">
      <c r="P101" s="3"/>
    </row>
    <row r="102" spans="16:16" s="1" customFormat="1" x14ac:dyDescent="0.3">
      <c r="P102" s="3"/>
    </row>
    <row r="103" spans="16:16" s="1" customFormat="1" x14ac:dyDescent="0.3">
      <c r="P103" s="3"/>
    </row>
    <row r="104" spans="16:16" s="1" customFormat="1" x14ac:dyDescent="0.3">
      <c r="P104" s="3"/>
    </row>
    <row r="105" spans="16:16" s="1" customFormat="1" x14ac:dyDescent="0.3">
      <c r="P105" s="3"/>
    </row>
    <row r="106" spans="16:16" s="1" customFormat="1" x14ac:dyDescent="0.3">
      <c r="P106" s="3"/>
    </row>
    <row r="107" spans="16:16" s="1" customFormat="1" x14ac:dyDescent="0.3">
      <c r="P107" s="3"/>
    </row>
    <row r="108" spans="16:16" s="1" customFormat="1" x14ac:dyDescent="0.3">
      <c r="P108" s="3"/>
    </row>
    <row r="109" spans="16:16" s="1" customFormat="1" x14ac:dyDescent="0.3">
      <c r="P109" s="3"/>
    </row>
    <row r="110" spans="16:16" s="1" customFormat="1" x14ac:dyDescent="0.3">
      <c r="P110" s="3"/>
    </row>
    <row r="111" spans="16:16" s="1" customFormat="1" x14ac:dyDescent="0.3">
      <c r="P111" s="3"/>
    </row>
    <row r="112" spans="16:16" s="1" customFormat="1" x14ac:dyDescent="0.3">
      <c r="P112" s="3"/>
    </row>
    <row r="113" spans="16:16" s="1" customFormat="1" x14ac:dyDescent="0.3">
      <c r="P113" s="3"/>
    </row>
    <row r="114" spans="16:16" s="1" customFormat="1" x14ac:dyDescent="0.3">
      <c r="P114" s="3"/>
    </row>
    <row r="115" spans="16:16" s="1" customFormat="1" x14ac:dyDescent="0.3">
      <c r="P115" s="3"/>
    </row>
    <row r="116" spans="16:16" s="1" customFormat="1" x14ac:dyDescent="0.3">
      <c r="P116" s="3"/>
    </row>
    <row r="117" spans="16:16" s="1" customFormat="1" x14ac:dyDescent="0.3">
      <c r="P117" s="3"/>
    </row>
    <row r="118" spans="16:16" s="1" customFormat="1" x14ac:dyDescent="0.3">
      <c r="P118" s="3"/>
    </row>
    <row r="119" spans="16:16" s="1" customFormat="1" x14ac:dyDescent="0.3">
      <c r="P119" s="3"/>
    </row>
    <row r="120" spans="16:16" s="1" customFormat="1" x14ac:dyDescent="0.3">
      <c r="P120" s="3"/>
    </row>
    <row r="121" spans="16:16" s="1" customFormat="1" x14ac:dyDescent="0.3">
      <c r="P121" s="3"/>
    </row>
    <row r="122" spans="16:16" s="1" customFormat="1" x14ac:dyDescent="0.3">
      <c r="P122" s="3"/>
    </row>
    <row r="123" spans="16:16" s="1" customFormat="1" x14ac:dyDescent="0.3">
      <c r="P123" s="3"/>
    </row>
    <row r="124" spans="16:16" s="1" customFormat="1" x14ac:dyDescent="0.3">
      <c r="P124" s="3"/>
    </row>
    <row r="125" spans="16:16" s="1" customFormat="1" x14ac:dyDescent="0.3">
      <c r="P125" s="3"/>
    </row>
    <row r="126" spans="16:16" s="1" customFormat="1" x14ac:dyDescent="0.3">
      <c r="P126" s="3"/>
    </row>
    <row r="127" spans="16:16" s="1" customFormat="1" x14ac:dyDescent="0.3">
      <c r="P127" s="3"/>
    </row>
    <row r="128" spans="16:16" s="1" customFormat="1" x14ac:dyDescent="0.3">
      <c r="P128" s="3"/>
    </row>
    <row r="129" spans="16:16" s="1" customFormat="1" x14ac:dyDescent="0.3">
      <c r="P129" s="3"/>
    </row>
    <row r="130" spans="16:16" s="1" customFormat="1" x14ac:dyDescent="0.3">
      <c r="P130" s="3"/>
    </row>
    <row r="131" spans="16:16" s="1" customFormat="1" x14ac:dyDescent="0.3">
      <c r="P131" s="3"/>
    </row>
    <row r="132" spans="16:16" s="1" customFormat="1" x14ac:dyDescent="0.3">
      <c r="P132" s="3"/>
    </row>
    <row r="133" spans="16:16" s="1" customFormat="1" x14ac:dyDescent="0.3">
      <c r="P133" s="3"/>
    </row>
    <row r="134" spans="16:16" s="1" customFormat="1" x14ac:dyDescent="0.3">
      <c r="P134" s="3"/>
    </row>
    <row r="135" spans="16:16" s="1" customFormat="1" x14ac:dyDescent="0.3">
      <c r="P135" s="3"/>
    </row>
    <row r="136" spans="16:16" s="1" customFormat="1" x14ac:dyDescent="0.3">
      <c r="P136" s="3"/>
    </row>
    <row r="137" spans="16:16" s="1" customFormat="1" x14ac:dyDescent="0.3">
      <c r="P137" s="3"/>
    </row>
    <row r="138" spans="16:16" s="1" customFormat="1" x14ac:dyDescent="0.3">
      <c r="P138" s="3"/>
    </row>
    <row r="139" spans="16:16" s="1" customFormat="1" x14ac:dyDescent="0.3">
      <c r="P139" s="3"/>
    </row>
    <row r="140" spans="16:16" s="1" customFormat="1" x14ac:dyDescent="0.3">
      <c r="P140" s="3"/>
    </row>
    <row r="141" spans="16:16" s="1" customFormat="1" x14ac:dyDescent="0.3">
      <c r="P141" s="3"/>
    </row>
    <row r="142" spans="16:16" s="1" customFormat="1" x14ac:dyDescent="0.3">
      <c r="P142" s="3"/>
    </row>
    <row r="143" spans="16:16" s="1" customFormat="1" x14ac:dyDescent="0.3">
      <c r="P143" s="3"/>
    </row>
    <row r="144" spans="16:16" s="1" customFormat="1" x14ac:dyDescent="0.3">
      <c r="P144" s="3"/>
    </row>
    <row r="145" spans="16:16" s="1" customFormat="1" x14ac:dyDescent="0.3">
      <c r="P145" s="3"/>
    </row>
    <row r="146" spans="16:16" s="1" customFormat="1" x14ac:dyDescent="0.3">
      <c r="P146" s="3"/>
    </row>
    <row r="147" spans="16:16" s="1" customFormat="1" x14ac:dyDescent="0.3">
      <c r="P147" s="3"/>
    </row>
    <row r="148" spans="16:16" s="1" customFormat="1" x14ac:dyDescent="0.3">
      <c r="P148" s="3"/>
    </row>
    <row r="149" spans="16:16" s="1" customFormat="1" x14ac:dyDescent="0.3">
      <c r="P149" s="3"/>
    </row>
    <row r="150" spans="16:16" s="1" customFormat="1" x14ac:dyDescent="0.3">
      <c r="P150" s="3"/>
    </row>
    <row r="151" spans="16:16" s="1" customFormat="1" x14ac:dyDescent="0.3">
      <c r="P151" s="3"/>
    </row>
    <row r="152" spans="16:16" s="1" customFormat="1" x14ac:dyDescent="0.3">
      <c r="P152" s="3"/>
    </row>
    <row r="153" spans="16:16" s="1" customFormat="1" x14ac:dyDescent="0.3">
      <c r="P153" s="3"/>
    </row>
    <row r="154" spans="16:16" s="1" customFormat="1" x14ac:dyDescent="0.3">
      <c r="P154" s="3"/>
    </row>
    <row r="155" spans="16:16" s="1" customFormat="1" x14ac:dyDescent="0.3">
      <c r="P155" s="3"/>
    </row>
    <row r="156" spans="16:16" s="1" customFormat="1" x14ac:dyDescent="0.3">
      <c r="P156" s="3"/>
    </row>
    <row r="157" spans="16:16" s="1" customFormat="1" x14ac:dyDescent="0.3">
      <c r="P157" s="3"/>
    </row>
    <row r="158" spans="16:16" s="1" customFormat="1" x14ac:dyDescent="0.3">
      <c r="P158" s="3"/>
    </row>
    <row r="159" spans="16:16" s="1" customFormat="1" x14ac:dyDescent="0.3">
      <c r="P159" s="3"/>
    </row>
    <row r="160" spans="16:16" s="1" customFormat="1" x14ac:dyDescent="0.3">
      <c r="P160" s="3"/>
    </row>
    <row r="161" spans="16:16" s="1" customFormat="1" x14ac:dyDescent="0.3">
      <c r="P161" s="3"/>
    </row>
    <row r="162" spans="16:16" s="1" customFormat="1" x14ac:dyDescent="0.3">
      <c r="P162" s="3"/>
    </row>
    <row r="163" spans="16:16" s="1" customFormat="1" x14ac:dyDescent="0.3">
      <c r="P163" s="3"/>
    </row>
    <row r="164" spans="16:16" s="1" customFormat="1" x14ac:dyDescent="0.3">
      <c r="P164" s="3"/>
    </row>
    <row r="165" spans="16:16" s="1" customFormat="1" x14ac:dyDescent="0.3">
      <c r="P165" s="3"/>
    </row>
    <row r="166" spans="16:16" s="1" customFormat="1" x14ac:dyDescent="0.3">
      <c r="P166" s="3"/>
    </row>
    <row r="167" spans="16:16" s="1" customFormat="1" x14ac:dyDescent="0.3">
      <c r="P167" s="3"/>
    </row>
    <row r="168" spans="16:16" s="1" customFormat="1" x14ac:dyDescent="0.3">
      <c r="P168" s="3"/>
    </row>
    <row r="169" spans="16:16" s="1" customFormat="1" x14ac:dyDescent="0.3">
      <c r="P169" s="3"/>
    </row>
    <row r="170" spans="16:16" s="1" customFormat="1" x14ac:dyDescent="0.3">
      <c r="P170" s="3"/>
    </row>
    <row r="171" spans="16:16" s="1" customFormat="1" x14ac:dyDescent="0.3">
      <c r="P171" s="3"/>
    </row>
    <row r="172" spans="16:16" s="1" customFormat="1" x14ac:dyDescent="0.3">
      <c r="P172" s="3"/>
    </row>
    <row r="173" spans="16:16" s="1" customFormat="1" x14ac:dyDescent="0.3">
      <c r="P173" s="3"/>
    </row>
    <row r="174" spans="16:16" s="1" customFormat="1" x14ac:dyDescent="0.3">
      <c r="P174" s="3"/>
    </row>
    <row r="175" spans="16:16" s="1" customFormat="1" x14ac:dyDescent="0.3">
      <c r="P175" s="3"/>
    </row>
    <row r="176" spans="16:16" s="1" customFormat="1" x14ac:dyDescent="0.3">
      <c r="P176" s="3"/>
    </row>
    <row r="177" spans="16:16" s="1" customFormat="1" x14ac:dyDescent="0.3">
      <c r="P177" s="3"/>
    </row>
    <row r="178" spans="16:16" s="1" customFormat="1" x14ac:dyDescent="0.3">
      <c r="P178" s="3"/>
    </row>
    <row r="179" spans="16:16" s="1" customFormat="1" x14ac:dyDescent="0.3">
      <c r="P179" s="3"/>
    </row>
    <row r="180" spans="16:16" s="1" customFormat="1" x14ac:dyDescent="0.3">
      <c r="P180" s="3"/>
    </row>
    <row r="181" spans="16:16" s="1" customFormat="1" x14ac:dyDescent="0.3">
      <c r="P181" s="3"/>
    </row>
    <row r="182" spans="16:16" s="1" customFormat="1" x14ac:dyDescent="0.3">
      <c r="P182" s="3"/>
    </row>
    <row r="183" spans="16:16" s="1" customFormat="1" x14ac:dyDescent="0.3">
      <c r="P183" s="3"/>
    </row>
    <row r="184" spans="16:16" s="1" customFormat="1" x14ac:dyDescent="0.3">
      <c r="P184" s="3"/>
    </row>
    <row r="185" spans="16:16" s="1" customFormat="1" x14ac:dyDescent="0.3">
      <c r="P185" s="3"/>
    </row>
    <row r="186" spans="16:16" s="1" customFormat="1" x14ac:dyDescent="0.3">
      <c r="P186" s="3"/>
    </row>
    <row r="187" spans="16:16" s="1" customFormat="1" x14ac:dyDescent="0.3">
      <c r="P187" s="3"/>
    </row>
    <row r="188" spans="16:16" s="1" customFormat="1" x14ac:dyDescent="0.3">
      <c r="P188" s="3"/>
    </row>
    <row r="189" spans="16:16" s="1" customFormat="1" x14ac:dyDescent="0.3">
      <c r="P189" s="3"/>
    </row>
    <row r="190" spans="16:16" s="1" customFormat="1" x14ac:dyDescent="0.3">
      <c r="P190" s="3"/>
    </row>
    <row r="191" spans="16:16" s="1" customFormat="1" x14ac:dyDescent="0.3">
      <c r="P191" s="3"/>
    </row>
    <row r="192" spans="16:16" s="1" customFormat="1" x14ac:dyDescent="0.3">
      <c r="P192" s="3"/>
    </row>
    <row r="193" spans="16:16" s="1" customFormat="1" x14ac:dyDescent="0.3">
      <c r="P193" s="3"/>
    </row>
    <row r="194" spans="16:16" s="1" customFormat="1" x14ac:dyDescent="0.3">
      <c r="P194" s="3"/>
    </row>
    <row r="195" spans="16:16" s="1" customFormat="1" x14ac:dyDescent="0.3">
      <c r="P195" s="3"/>
    </row>
    <row r="196" spans="16:16" s="1" customFormat="1" x14ac:dyDescent="0.3">
      <c r="P196" s="3"/>
    </row>
    <row r="197" spans="16:16" s="1" customFormat="1" x14ac:dyDescent="0.3">
      <c r="P197" s="3"/>
    </row>
    <row r="198" spans="16:16" s="1" customFormat="1" x14ac:dyDescent="0.3">
      <c r="P198" s="3"/>
    </row>
    <row r="199" spans="16:16" s="1" customFormat="1" x14ac:dyDescent="0.3">
      <c r="P199" s="3"/>
    </row>
    <row r="200" spans="16:16" s="1" customFormat="1" x14ac:dyDescent="0.3">
      <c r="P200" s="3"/>
    </row>
    <row r="201" spans="16:16" s="1" customFormat="1" x14ac:dyDescent="0.3">
      <c r="P201" s="3"/>
    </row>
    <row r="202" spans="16:16" s="1" customFormat="1" x14ac:dyDescent="0.3">
      <c r="P202" s="3"/>
    </row>
    <row r="203" spans="16:16" s="1" customFormat="1" x14ac:dyDescent="0.3">
      <c r="P203" s="3"/>
    </row>
    <row r="204" spans="16:16" s="1" customFormat="1" x14ac:dyDescent="0.3">
      <c r="P204" s="3"/>
    </row>
    <row r="205" spans="16:16" s="1" customFormat="1" x14ac:dyDescent="0.3">
      <c r="P205" s="3"/>
    </row>
    <row r="206" spans="16:16" s="1" customFormat="1" x14ac:dyDescent="0.3">
      <c r="P206" s="3"/>
    </row>
    <row r="207" spans="16:16" s="1" customFormat="1" x14ac:dyDescent="0.3">
      <c r="P207" s="3"/>
    </row>
    <row r="208" spans="16:16" s="1" customFormat="1" x14ac:dyDescent="0.3">
      <c r="P208" s="3"/>
    </row>
    <row r="209" spans="16:16" s="1" customFormat="1" x14ac:dyDescent="0.3">
      <c r="P209" s="3"/>
    </row>
    <row r="210" spans="16:16" s="1" customFormat="1" x14ac:dyDescent="0.3">
      <c r="P210" s="3"/>
    </row>
    <row r="211" spans="16:16" s="1" customFormat="1" x14ac:dyDescent="0.3">
      <c r="P211" s="3"/>
    </row>
    <row r="212" spans="16:16" s="1" customFormat="1" x14ac:dyDescent="0.3">
      <c r="P212" s="3"/>
    </row>
    <row r="213" spans="16:16" s="1" customFormat="1" x14ac:dyDescent="0.3">
      <c r="P213" s="3"/>
    </row>
    <row r="214" spans="16:16" s="1" customFormat="1" x14ac:dyDescent="0.3">
      <c r="P214" s="3"/>
    </row>
    <row r="215" spans="16:16" s="1" customFormat="1" x14ac:dyDescent="0.3">
      <c r="P215" s="3"/>
    </row>
    <row r="216" spans="16:16" s="1" customFormat="1" x14ac:dyDescent="0.3">
      <c r="P216" s="3"/>
    </row>
    <row r="217" spans="16:16" s="1" customFormat="1" x14ac:dyDescent="0.3">
      <c r="P217" s="3"/>
    </row>
    <row r="218" spans="16:16" s="1" customFormat="1" x14ac:dyDescent="0.3">
      <c r="P218" s="3"/>
    </row>
    <row r="219" spans="16:16" s="1" customFormat="1" x14ac:dyDescent="0.3">
      <c r="P219" s="3"/>
    </row>
    <row r="220" spans="16:16" s="1" customFormat="1" x14ac:dyDescent="0.3">
      <c r="P220" s="3"/>
    </row>
    <row r="221" spans="16:16" s="1" customFormat="1" x14ac:dyDescent="0.3">
      <c r="P221" s="3"/>
    </row>
    <row r="222" spans="16:16" s="1" customFormat="1" x14ac:dyDescent="0.3">
      <c r="P222" s="3"/>
    </row>
    <row r="223" spans="16:16" s="1" customFormat="1" x14ac:dyDescent="0.3">
      <c r="P223" s="3"/>
    </row>
    <row r="224" spans="16:16" s="1" customFormat="1" x14ac:dyDescent="0.3">
      <c r="P224" s="3"/>
    </row>
    <row r="225" spans="16:16" s="1" customFormat="1" x14ac:dyDescent="0.3">
      <c r="P225" s="3"/>
    </row>
    <row r="226" spans="16:16" s="1" customFormat="1" x14ac:dyDescent="0.3">
      <c r="P226" s="3"/>
    </row>
    <row r="227" spans="16:16" s="1" customFormat="1" x14ac:dyDescent="0.3">
      <c r="P227" s="3"/>
    </row>
    <row r="228" spans="16:16" s="1" customFormat="1" x14ac:dyDescent="0.3">
      <c r="P228" s="3"/>
    </row>
    <row r="229" spans="16:16" s="1" customFormat="1" x14ac:dyDescent="0.3">
      <c r="P229" s="3"/>
    </row>
    <row r="230" spans="16:16" s="1" customFormat="1" x14ac:dyDescent="0.3">
      <c r="P230" s="3"/>
    </row>
    <row r="231" spans="16:16" s="1" customFormat="1" x14ac:dyDescent="0.3">
      <c r="P231" s="3"/>
    </row>
    <row r="232" spans="16:16" s="1" customFormat="1" x14ac:dyDescent="0.3">
      <c r="P232" s="3"/>
    </row>
    <row r="233" spans="16:16" s="1" customFormat="1" x14ac:dyDescent="0.3">
      <c r="P233" s="3"/>
    </row>
    <row r="234" spans="16:16" s="1" customFormat="1" x14ac:dyDescent="0.3">
      <c r="P234" s="3"/>
    </row>
    <row r="235" spans="16:16" s="1" customFormat="1" x14ac:dyDescent="0.3">
      <c r="P235" s="3"/>
    </row>
    <row r="236" spans="16:16" s="1" customFormat="1" x14ac:dyDescent="0.3">
      <c r="P236" s="3"/>
    </row>
    <row r="237" spans="16:16" s="1" customFormat="1" x14ac:dyDescent="0.3">
      <c r="P237" s="3"/>
    </row>
    <row r="238" spans="16:16" s="1" customFormat="1" x14ac:dyDescent="0.3">
      <c r="P238" s="3"/>
    </row>
    <row r="239" spans="16:16" s="1" customFormat="1" x14ac:dyDescent="0.3">
      <c r="P239" s="3"/>
    </row>
    <row r="240" spans="16:16" s="1" customFormat="1" x14ac:dyDescent="0.3">
      <c r="P240" s="3"/>
    </row>
    <row r="241" spans="16:16" s="1" customFormat="1" x14ac:dyDescent="0.3">
      <c r="P241" s="3"/>
    </row>
    <row r="242" spans="16:16" s="1" customFormat="1" x14ac:dyDescent="0.3">
      <c r="P242" s="3"/>
    </row>
    <row r="243" spans="16:16" s="1" customFormat="1" x14ac:dyDescent="0.3">
      <c r="P243" s="3"/>
    </row>
    <row r="244" spans="16:16" s="1" customFormat="1" x14ac:dyDescent="0.3">
      <c r="P244" s="3"/>
    </row>
    <row r="245" spans="16:16" s="1" customFormat="1" x14ac:dyDescent="0.3">
      <c r="P245" s="3"/>
    </row>
    <row r="246" spans="16:16" s="1" customFormat="1" x14ac:dyDescent="0.3">
      <c r="P246" s="3"/>
    </row>
    <row r="247" spans="16:16" s="1" customFormat="1" x14ac:dyDescent="0.3">
      <c r="P247" s="3"/>
    </row>
    <row r="248" spans="16:16" s="1" customFormat="1" x14ac:dyDescent="0.3">
      <c r="P248" s="3"/>
    </row>
    <row r="249" spans="16:16" s="1" customFormat="1" x14ac:dyDescent="0.3">
      <c r="P249" s="3"/>
    </row>
    <row r="250" spans="16:16" s="1" customFormat="1" x14ac:dyDescent="0.3">
      <c r="P250" s="3"/>
    </row>
    <row r="251" spans="16:16" s="1" customFormat="1" x14ac:dyDescent="0.3">
      <c r="P251" s="3"/>
    </row>
    <row r="252" spans="16:16" s="1" customFormat="1" x14ac:dyDescent="0.3">
      <c r="P252" s="3"/>
    </row>
    <row r="253" spans="16:16" s="1" customFormat="1" x14ac:dyDescent="0.3">
      <c r="P253" s="3"/>
    </row>
    <row r="254" spans="16:16" s="1" customFormat="1" x14ac:dyDescent="0.3">
      <c r="P254" s="3"/>
    </row>
    <row r="255" spans="16:16" s="1" customFormat="1" x14ac:dyDescent="0.3">
      <c r="P255" s="3"/>
    </row>
    <row r="256" spans="16:16" s="1" customFormat="1" x14ac:dyDescent="0.3">
      <c r="P256" s="3"/>
    </row>
    <row r="257" spans="16:16" s="1" customFormat="1" x14ac:dyDescent="0.3">
      <c r="P257" s="3"/>
    </row>
    <row r="258" spans="16:16" s="1" customFormat="1" x14ac:dyDescent="0.3">
      <c r="P258" s="3"/>
    </row>
    <row r="259" spans="16:16" s="1" customFormat="1" x14ac:dyDescent="0.3">
      <c r="P259" s="3"/>
    </row>
    <row r="260" spans="16:16" s="1" customFormat="1" x14ac:dyDescent="0.3">
      <c r="P260" s="3"/>
    </row>
    <row r="261" spans="16:16" s="1" customFormat="1" x14ac:dyDescent="0.3">
      <c r="P261" s="3"/>
    </row>
    <row r="262" spans="16:16" s="1" customFormat="1" x14ac:dyDescent="0.3">
      <c r="P262" s="3"/>
    </row>
    <row r="263" spans="16:16" s="1" customFormat="1" x14ac:dyDescent="0.3">
      <c r="P263" s="3"/>
    </row>
    <row r="264" spans="16:16" s="1" customFormat="1" x14ac:dyDescent="0.3">
      <c r="P264" s="3"/>
    </row>
    <row r="265" spans="16:16" s="1" customFormat="1" x14ac:dyDescent="0.3">
      <c r="P265" s="3"/>
    </row>
    <row r="266" spans="16:16" s="1" customFormat="1" x14ac:dyDescent="0.3">
      <c r="P266" s="3"/>
    </row>
    <row r="267" spans="16:16" s="1" customFormat="1" x14ac:dyDescent="0.3">
      <c r="P267" s="3"/>
    </row>
    <row r="268" spans="16:16" s="1" customFormat="1" x14ac:dyDescent="0.3">
      <c r="P268" s="3"/>
    </row>
    <row r="269" spans="16:16" s="1" customFormat="1" x14ac:dyDescent="0.3">
      <c r="P269" s="3"/>
    </row>
    <row r="270" spans="16:16" s="1" customFormat="1" x14ac:dyDescent="0.3">
      <c r="P270" s="3"/>
    </row>
    <row r="271" spans="16:16" s="1" customFormat="1" x14ac:dyDescent="0.3">
      <c r="P271" s="3"/>
    </row>
    <row r="272" spans="16:16" s="1" customFormat="1" x14ac:dyDescent="0.3">
      <c r="P272" s="3"/>
    </row>
    <row r="273" spans="16:16" s="1" customFormat="1" x14ac:dyDescent="0.3">
      <c r="P273" s="3"/>
    </row>
    <row r="274" spans="16:16" s="1" customFormat="1" x14ac:dyDescent="0.3">
      <c r="P274" s="3"/>
    </row>
    <row r="275" spans="16:16" s="1" customFormat="1" x14ac:dyDescent="0.3">
      <c r="P275" s="3"/>
    </row>
    <row r="276" spans="16:16" s="1" customFormat="1" x14ac:dyDescent="0.3">
      <c r="P276" s="3"/>
    </row>
    <row r="277" spans="16:16" s="1" customFormat="1" x14ac:dyDescent="0.3">
      <c r="P277" s="3"/>
    </row>
    <row r="278" spans="16:16" s="1" customFormat="1" x14ac:dyDescent="0.3">
      <c r="P278" s="3"/>
    </row>
    <row r="279" spans="16:16" s="1" customFormat="1" x14ac:dyDescent="0.3">
      <c r="P279" s="3"/>
    </row>
    <row r="280" spans="16:16" s="1" customFormat="1" x14ac:dyDescent="0.3">
      <c r="P280" s="3"/>
    </row>
    <row r="281" spans="16:16" s="1" customFormat="1" x14ac:dyDescent="0.3">
      <c r="P281" s="3"/>
    </row>
    <row r="282" spans="16:16" s="1" customFormat="1" x14ac:dyDescent="0.3">
      <c r="P282" s="3"/>
    </row>
    <row r="283" spans="16:16" s="1" customFormat="1" x14ac:dyDescent="0.3">
      <c r="P283" s="3"/>
    </row>
    <row r="284" spans="16:16" s="1" customFormat="1" x14ac:dyDescent="0.3">
      <c r="P284" s="3"/>
    </row>
    <row r="285" spans="16:16" s="1" customFormat="1" x14ac:dyDescent="0.3">
      <c r="P285" s="3"/>
    </row>
    <row r="286" spans="16:16" s="1" customFormat="1" x14ac:dyDescent="0.3">
      <c r="P286" s="3"/>
    </row>
    <row r="287" spans="16:16" s="1" customFormat="1" x14ac:dyDescent="0.3">
      <c r="P287" s="3"/>
    </row>
    <row r="288" spans="16:16" s="1" customFormat="1" x14ac:dyDescent="0.3">
      <c r="P288" s="3"/>
    </row>
    <row r="289" spans="16:16" s="1" customFormat="1" x14ac:dyDescent="0.3">
      <c r="P289" s="3"/>
    </row>
    <row r="290" spans="16:16" s="1" customFormat="1" x14ac:dyDescent="0.3">
      <c r="P290" s="3"/>
    </row>
    <row r="291" spans="16:16" s="1" customFormat="1" x14ac:dyDescent="0.3">
      <c r="P291" s="3"/>
    </row>
    <row r="292" spans="16:16" s="1" customFormat="1" x14ac:dyDescent="0.3">
      <c r="P292" s="3"/>
    </row>
    <row r="293" spans="16:16" s="1" customFormat="1" x14ac:dyDescent="0.3">
      <c r="P293" s="3"/>
    </row>
    <row r="294" spans="16:16" s="1" customFormat="1" x14ac:dyDescent="0.3">
      <c r="P294" s="3"/>
    </row>
    <row r="295" spans="16:16" s="1" customFormat="1" x14ac:dyDescent="0.3">
      <c r="P295" s="3"/>
    </row>
    <row r="296" spans="16:16" s="1" customFormat="1" x14ac:dyDescent="0.3">
      <c r="P296" s="3"/>
    </row>
    <row r="297" spans="16:16" s="1" customFormat="1" x14ac:dyDescent="0.3">
      <c r="P297" s="3"/>
    </row>
    <row r="298" spans="16:16" s="1" customFormat="1" x14ac:dyDescent="0.3">
      <c r="P298" s="3"/>
    </row>
    <row r="299" spans="16:16" s="1" customFormat="1" x14ac:dyDescent="0.3">
      <c r="P299" s="3"/>
    </row>
    <row r="300" spans="16:16" s="1" customFormat="1" x14ac:dyDescent="0.3">
      <c r="P300" s="3"/>
    </row>
    <row r="301" spans="16:16" s="1" customFormat="1" x14ac:dyDescent="0.3">
      <c r="P301" s="3"/>
    </row>
    <row r="302" spans="16:16" s="1" customFormat="1" x14ac:dyDescent="0.3">
      <c r="P302" s="3"/>
    </row>
    <row r="303" spans="16:16" s="1" customFormat="1" x14ac:dyDescent="0.3">
      <c r="P303" s="3"/>
    </row>
    <row r="304" spans="16:16" s="1" customFormat="1" x14ac:dyDescent="0.3">
      <c r="P304" s="3"/>
    </row>
    <row r="305" spans="16:16" s="1" customFormat="1" x14ac:dyDescent="0.3">
      <c r="P305" s="3"/>
    </row>
    <row r="306" spans="16:16" s="1" customFormat="1" x14ac:dyDescent="0.3">
      <c r="P306" s="3"/>
    </row>
    <row r="307" spans="16:16" s="1" customFormat="1" x14ac:dyDescent="0.3">
      <c r="P307" s="3"/>
    </row>
    <row r="308" spans="16:16" s="1" customFormat="1" x14ac:dyDescent="0.3">
      <c r="P308" s="3"/>
    </row>
    <row r="309" spans="16:16" s="1" customFormat="1" x14ac:dyDescent="0.3">
      <c r="P309" s="3"/>
    </row>
    <row r="310" spans="16:16" s="1" customFormat="1" x14ac:dyDescent="0.3">
      <c r="P310" s="3"/>
    </row>
    <row r="311" spans="16:16" s="1" customFormat="1" x14ac:dyDescent="0.3">
      <c r="P311" s="3"/>
    </row>
    <row r="312" spans="16:16" s="1" customFormat="1" x14ac:dyDescent="0.3">
      <c r="P312" s="3"/>
    </row>
    <row r="313" spans="16:16" s="1" customFormat="1" x14ac:dyDescent="0.3">
      <c r="P313" s="3"/>
    </row>
    <row r="314" spans="16:16" s="1" customFormat="1" x14ac:dyDescent="0.3">
      <c r="P314" s="3"/>
    </row>
    <row r="315" spans="16:16" s="1" customFormat="1" x14ac:dyDescent="0.3">
      <c r="P315" s="3"/>
    </row>
    <row r="316" spans="16:16" s="1" customFormat="1" x14ac:dyDescent="0.3">
      <c r="P316" s="3"/>
    </row>
    <row r="317" spans="16:16" s="1" customFormat="1" x14ac:dyDescent="0.3">
      <c r="P317" s="3"/>
    </row>
    <row r="318" spans="16:16" s="1" customFormat="1" x14ac:dyDescent="0.3">
      <c r="P318" s="3"/>
    </row>
    <row r="319" spans="16:16" s="1" customFormat="1" x14ac:dyDescent="0.3">
      <c r="P319" s="3"/>
    </row>
    <row r="320" spans="16:16" s="1" customFormat="1" x14ac:dyDescent="0.3">
      <c r="P320" s="3"/>
    </row>
    <row r="321" spans="16:16" s="1" customFormat="1" x14ac:dyDescent="0.3">
      <c r="P321" s="3"/>
    </row>
    <row r="322" spans="16:16" s="1" customFormat="1" x14ac:dyDescent="0.3">
      <c r="P322" s="3"/>
    </row>
    <row r="323" spans="16:16" s="1" customFormat="1" x14ac:dyDescent="0.3">
      <c r="P323" s="3"/>
    </row>
    <row r="324" spans="16:16" s="1" customFormat="1" x14ac:dyDescent="0.3">
      <c r="P324" s="3"/>
    </row>
    <row r="325" spans="16:16" s="1" customFormat="1" x14ac:dyDescent="0.3">
      <c r="P325" s="3"/>
    </row>
    <row r="326" spans="16:16" s="1" customFormat="1" x14ac:dyDescent="0.3">
      <c r="P326" s="3"/>
    </row>
    <row r="327" spans="16:16" s="1" customFormat="1" x14ac:dyDescent="0.3">
      <c r="P327" s="3"/>
    </row>
    <row r="328" spans="16:16" s="1" customFormat="1" x14ac:dyDescent="0.3">
      <c r="P328" s="3"/>
    </row>
    <row r="329" spans="16:16" s="1" customFormat="1" x14ac:dyDescent="0.3">
      <c r="P329" s="3"/>
    </row>
    <row r="330" spans="16:16" s="1" customFormat="1" x14ac:dyDescent="0.3">
      <c r="P330" s="3"/>
    </row>
    <row r="331" spans="16:16" s="1" customFormat="1" x14ac:dyDescent="0.3">
      <c r="P331" s="3"/>
    </row>
    <row r="332" spans="16:16" s="1" customFormat="1" x14ac:dyDescent="0.3">
      <c r="P332" s="3"/>
    </row>
    <row r="333" spans="16:16" s="1" customFormat="1" x14ac:dyDescent="0.3">
      <c r="P333" s="3"/>
    </row>
    <row r="334" spans="16:16" s="1" customFormat="1" x14ac:dyDescent="0.3">
      <c r="P334" s="3"/>
    </row>
    <row r="335" spans="16:16" s="1" customFormat="1" x14ac:dyDescent="0.3">
      <c r="P335" s="3"/>
    </row>
    <row r="336" spans="16:16" s="1" customFormat="1" x14ac:dyDescent="0.3">
      <c r="P336" s="3"/>
    </row>
    <row r="337" spans="16:16" s="1" customFormat="1" x14ac:dyDescent="0.3">
      <c r="P337" s="3"/>
    </row>
    <row r="338" spans="16:16" s="1" customFormat="1" x14ac:dyDescent="0.3">
      <c r="P338" s="3"/>
    </row>
    <row r="339" spans="16:16" s="1" customFormat="1" x14ac:dyDescent="0.3">
      <c r="P339" s="3"/>
    </row>
    <row r="340" spans="16:16" s="1" customFormat="1" x14ac:dyDescent="0.3">
      <c r="P340" s="3"/>
    </row>
    <row r="341" spans="16:16" s="1" customFormat="1" x14ac:dyDescent="0.3">
      <c r="P341" s="3"/>
    </row>
    <row r="342" spans="16:16" s="1" customFormat="1" x14ac:dyDescent="0.3">
      <c r="P342" s="3"/>
    </row>
    <row r="343" spans="16:16" s="1" customFormat="1" x14ac:dyDescent="0.3">
      <c r="P343" s="3"/>
    </row>
    <row r="344" spans="16:16" s="1" customFormat="1" x14ac:dyDescent="0.3">
      <c r="P344" s="3"/>
    </row>
    <row r="345" spans="16:16" s="1" customFormat="1" x14ac:dyDescent="0.3">
      <c r="P345" s="3"/>
    </row>
    <row r="346" spans="16:16" s="1" customFormat="1" x14ac:dyDescent="0.3">
      <c r="P346" s="3"/>
    </row>
    <row r="347" spans="16:16" s="1" customFormat="1" x14ac:dyDescent="0.3">
      <c r="P347" s="3"/>
    </row>
    <row r="348" spans="16:16" s="1" customFormat="1" x14ac:dyDescent="0.3">
      <c r="P348" s="3"/>
    </row>
    <row r="349" spans="16:16" s="1" customFormat="1" x14ac:dyDescent="0.3">
      <c r="P349" s="3"/>
    </row>
    <row r="350" spans="16:16" s="1" customFormat="1" x14ac:dyDescent="0.3">
      <c r="P350" s="3"/>
    </row>
    <row r="351" spans="16:16" s="1" customFormat="1" x14ac:dyDescent="0.3">
      <c r="P351" s="3"/>
    </row>
    <row r="352" spans="16:16" s="1" customFormat="1" x14ac:dyDescent="0.3">
      <c r="P352" s="3"/>
    </row>
    <row r="353" spans="16:16" s="1" customFormat="1" x14ac:dyDescent="0.3">
      <c r="P353" s="3"/>
    </row>
    <row r="354" spans="16:16" s="1" customFormat="1" x14ac:dyDescent="0.3">
      <c r="P354" s="3"/>
    </row>
    <row r="355" spans="16:16" s="1" customFormat="1" x14ac:dyDescent="0.3">
      <c r="P355" s="3"/>
    </row>
    <row r="356" spans="16:16" s="1" customFormat="1" x14ac:dyDescent="0.3">
      <c r="P356" s="3"/>
    </row>
    <row r="357" spans="16:16" s="1" customFormat="1" x14ac:dyDescent="0.3">
      <c r="P357" s="3"/>
    </row>
    <row r="358" spans="16:16" s="1" customFormat="1" x14ac:dyDescent="0.3">
      <c r="P358" s="3"/>
    </row>
    <row r="359" spans="16:16" s="1" customFormat="1" x14ac:dyDescent="0.3">
      <c r="P359" s="3"/>
    </row>
    <row r="360" spans="16:16" s="1" customFormat="1" x14ac:dyDescent="0.3">
      <c r="P360" s="3"/>
    </row>
    <row r="361" spans="16:16" s="1" customFormat="1" x14ac:dyDescent="0.3">
      <c r="P361" s="3"/>
    </row>
    <row r="362" spans="16:16" s="1" customFormat="1" x14ac:dyDescent="0.3">
      <c r="P362" s="3"/>
    </row>
    <row r="363" spans="16:16" s="1" customFormat="1" x14ac:dyDescent="0.3">
      <c r="P363" s="3"/>
    </row>
    <row r="364" spans="16:16" s="1" customFormat="1" x14ac:dyDescent="0.3">
      <c r="P364" s="3"/>
    </row>
    <row r="365" spans="16:16" s="1" customFormat="1" x14ac:dyDescent="0.3">
      <c r="P365" s="3"/>
    </row>
    <row r="366" spans="16:16" s="1" customFormat="1" x14ac:dyDescent="0.3">
      <c r="P366" s="3"/>
    </row>
    <row r="367" spans="16:16" s="1" customFormat="1" x14ac:dyDescent="0.3">
      <c r="P367" s="3"/>
    </row>
    <row r="368" spans="16:16" s="1" customFormat="1" x14ac:dyDescent="0.3">
      <c r="P368" s="3"/>
    </row>
    <row r="369" spans="16:16" s="1" customFormat="1" x14ac:dyDescent="0.3">
      <c r="P369" s="3"/>
    </row>
    <row r="370" spans="16:16" s="1" customFormat="1" x14ac:dyDescent="0.3">
      <c r="P370" s="3"/>
    </row>
    <row r="371" spans="16:16" s="1" customFormat="1" x14ac:dyDescent="0.3">
      <c r="P371" s="3"/>
    </row>
    <row r="372" spans="16:16" s="1" customFormat="1" x14ac:dyDescent="0.3">
      <c r="P372" s="3"/>
    </row>
    <row r="373" spans="16:16" s="1" customFormat="1" x14ac:dyDescent="0.3">
      <c r="P373" s="3"/>
    </row>
    <row r="374" spans="16:16" s="1" customFormat="1" x14ac:dyDescent="0.3">
      <c r="P374" s="3"/>
    </row>
    <row r="375" spans="16:16" s="1" customFormat="1" x14ac:dyDescent="0.3">
      <c r="P375" s="3"/>
    </row>
    <row r="376" spans="16:16" s="1" customFormat="1" x14ac:dyDescent="0.3">
      <c r="P376" s="3"/>
    </row>
    <row r="377" spans="16:16" s="1" customFormat="1" x14ac:dyDescent="0.3">
      <c r="P377" s="3"/>
    </row>
    <row r="378" spans="16:16" s="1" customFormat="1" x14ac:dyDescent="0.3">
      <c r="P378" s="3"/>
    </row>
    <row r="379" spans="16:16" s="1" customFormat="1" x14ac:dyDescent="0.3">
      <c r="P379" s="3"/>
    </row>
    <row r="380" spans="16:16" s="1" customFormat="1" x14ac:dyDescent="0.3">
      <c r="P380" s="3"/>
    </row>
    <row r="381" spans="16:16" s="1" customFormat="1" x14ac:dyDescent="0.3">
      <c r="P381" s="3"/>
    </row>
    <row r="382" spans="16:16" s="1" customFormat="1" x14ac:dyDescent="0.3">
      <c r="P382" s="3"/>
    </row>
    <row r="383" spans="16:16" s="1" customFormat="1" x14ac:dyDescent="0.3">
      <c r="P383" s="3"/>
    </row>
    <row r="384" spans="16:16" s="1" customFormat="1" x14ac:dyDescent="0.3">
      <c r="P384" s="3"/>
    </row>
    <row r="385" spans="16:16" s="1" customFormat="1" x14ac:dyDescent="0.3">
      <c r="P385" s="3"/>
    </row>
    <row r="386" spans="16:16" s="1" customFormat="1" x14ac:dyDescent="0.3">
      <c r="P386" s="3"/>
    </row>
    <row r="387" spans="16:16" s="1" customFormat="1" x14ac:dyDescent="0.3">
      <c r="P387" s="3"/>
    </row>
    <row r="388" spans="16:16" s="1" customFormat="1" x14ac:dyDescent="0.3">
      <c r="P388" s="3"/>
    </row>
    <row r="389" spans="16:16" s="1" customFormat="1" x14ac:dyDescent="0.3">
      <c r="P389" s="3"/>
    </row>
    <row r="390" spans="16:16" s="1" customFormat="1" x14ac:dyDescent="0.3">
      <c r="P390" s="3"/>
    </row>
    <row r="391" spans="16:16" s="1" customFormat="1" x14ac:dyDescent="0.3">
      <c r="P391" s="3"/>
    </row>
    <row r="392" spans="16:16" s="1" customFormat="1" x14ac:dyDescent="0.3">
      <c r="P392" s="3"/>
    </row>
    <row r="393" spans="16:16" s="1" customFormat="1" x14ac:dyDescent="0.3">
      <c r="P393" s="3"/>
    </row>
    <row r="394" spans="16:16" s="1" customFormat="1" x14ac:dyDescent="0.3">
      <c r="P394" s="3"/>
    </row>
    <row r="395" spans="16:16" s="1" customFormat="1" x14ac:dyDescent="0.3">
      <c r="P395" s="3"/>
    </row>
    <row r="396" spans="16:16" s="1" customFormat="1" x14ac:dyDescent="0.3">
      <c r="P396" s="3"/>
    </row>
    <row r="397" spans="16:16" s="1" customFormat="1" x14ac:dyDescent="0.3">
      <c r="P397" s="3"/>
    </row>
    <row r="398" spans="16:16" s="1" customFormat="1" x14ac:dyDescent="0.3">
      <c r="P398" s="3"/>
    </row>
    <row r="399" spans="16:16" s="1" customFormat="1" x14ac:dyDescent="0.3">
      <c r="P399" s="3"/>
    </row>
    <row r="400" spans="16:16" s="1" customFormat="1" x14ac:dyDescent="0.3">
      <c r="P400" s="3"/>
    </row>
    <row r="401" spans="16:16" s="1" customFormat="1" x14ac:dyDescent="0.3">
      <c r="P401" s="3"/>
    </row>
    <row r="402" spans="16:16" s="1" customFormat="1" x14ac:dyDescent="0.3">
      <c r="P402" s="3"/>
    </row>
    <row r="403" spans="16:16" s="1" customFormat="1" x14ac:dyDescent="0.3">
      <c r="P403" s="3"/>
    </row>
    <row r="404" spans="16:16" s="1" customFormat="1" x14ac:dyDescent="0.3">
      <c r="P404" s="3"/>
    </row>
    <row r="405" spans="16:16" s="1" customFormat="1" x14ac:dyDescent="0.3">
      <c r="P405" s="3"/>
    </row>
    <row r="406" spans="16:16" s="1" customFormat="1" x14ac:dyDescent="0.3">
      <c r="P406" s="3"/>
    </row>
    <row r="407" spans="16:16" s="1" customFormat="1" x14ac:dyDescent="0.3">
      <c r="P407" s="3"/>
    </row>
    <row r="408" spans="16:16" s="1" customFormat="1" x14ac:dyDescent="0.3">
      <c r="P408" s="3"/>
    </row>
    <row r="409" spans="16:16" s="1" customFormat="1" x14ac:dyDescent="0.3">
      <c r="P409" s="3"/>
    </row>
    <row r="410" spans="16:16" s="1" customFormat="1" x14ac:dyDescent="0.3">
      <c r="P410" s="3"/>
    </row>
    <row r="411" spans="16:16" s="1" customFormat="1" x14ac:dyDescent="0.3">
      <c r="P411" s="3"/>
    </row>
    <row r="412" spans="16:16" s="1" customFormat="1" x14ac:dyDescent="0.3">
      <c r="P412" s="3"/>
    </row>
    <row r="413" spans="16:16" s="1" customFormat="1" x14ac:dyDescent="0.3">
      <c r="P413" s="3"/>
    </row>
    <row r="414" spans="16:16" s="1" customFormat="1" x14ac:dyDescent="0.3">
      <c r="P414" s="3"/>
    </row>
    <row r="415" spans="16:16" s="1" customFormat="1" x14ac:dyDescent="0.3">
      <c r="P415" s="3"/>
    </row>
    <row r="416" spans="16:16" s="1" customFormat="1" x14ac:dyDescent="0.3">
      <c r="P416" s="3"/>
    </row>
    <row r="417" spans="16:16" s="1" customFormat="1" x14ac:dyDescent="0.3">
      <c r="P417" s="3"/>
    </row>
    <row r="418" spans="16:16" s="1" customFormat="1" x14ac:dyDescent="0.3">
      <c r="P418" s="3"/>
    </row>
    <row r="419" spans="16:16" s="1" customFormat="1" x14ac:dyDescent="0.3">
      <c r="P419" s="3"/>
    </row>
    <row r="420" spans="16:16" s="1" customFormat="1" x14ac:dyDescent="0.3">
      <c r="P420" s="3"/>
    </row>
    <row r="421" spans="16:16" s="1" customFormat="1" x14ac:dyDescent="0.3">
      <c r="P421" s="3"/>
    </row>
    <row r="422" spans="16:16" s="1" customFormat="1" x14ac:dyDescent="0.3">
      <c r="P422" s="3"/>
    </row>
    <row r="423" spans="16:16" s="1" customFormat="1" x14ac:dyDescent="0.3">
      <c r="P423" s="3"/>
    </row>
    <row r="424" spans="16:16" s="1" customFormat="1" x14ac:dyDescent="0.3">
      <c r="P424" s="3"/>
    </row>
    <row r="425" spans="16:16" s="1" customFormat="1" x14ac:dyDescent="0.3">
      <c r="P425" s="3"/>
    </row>
    <row r="426" spans="16:16" s="1" customFormat="1" x14ac:dyDescent="0.3">
      <c r="P426" s="3"/>
    </row>
    <row r="427" spans="16:16" s="1" customFormat="1" x14ac:dyDescent="0.3">
      <c r="P427" s="3"/>
    </row>
    <row r="428" spans="16:16" s="1" customFormat="1" x14ac:dyDescent="0.3">
      <c r="P428" s="3"/>
    </row>
    <row r="429" spans="16:16" s="1" customFormat="1" x14ac:dyDescent="0.3">
      <c r="P429" s="3"/>
    </row>
    <row r="430" spans="16:16" s="1" customFormat="1" x14ac:dyDescent="0.3">
      <c r="P430" s="3"/>
    </row>
    <row r="431" spans="16:16" s="1" customFormat="1" x14ac:dyDescent="0.3">
      <c r="P431" s="3"/>
    </row>
    <row r="432" spans="16:16" s="1" customFormat="1" x14ac:dyDescent="0.3">
      <c r="P432" s="3"/>
    </row>
    <row r="433" spans="16:16" s="1" customFormat="1" x14ac:dyDescent="0.3">
      <c r="P433" s="3"/>
    </row>
    <row r="434" spans="16:16" s="1" customFormat="1" x14ac:dyDescent="0.3">
      <c r="P434" s="3"/>
    </row>
    <row r="435" spans="16:16" s="1" customFormat="1" x14ac:dyDescent="0.3">
      <c r="P435" s="3"/>
    </row>
    <row r="436" spans="16:16" s="1" customFormat="1" x14ac:dyDescent="0.3">
      <c r="P436" s="3"/>
    </row>
    <row r="437" spans="16:16" s="1" customFormat="1" x14ac:dyDescent="0.3">
      <c r="P437" s="3"/>
    </row>
    <row r="438" spans="16:16" s="1" customFormat="1" x14ac:dyDescent="0.3">
      <c r="P438" s="3"/>
    </row>
    <row r="439" spans="16:16" s="1" customFormat="1" x14ac:dyDescent="0.3">
      <c r="P439" s="3"/>
    </row>
    <row r="440" spans="16:16" s="1" customFormat="1" x14ac:dyDescent="0.3">
      <c r="P440" s="3"/>
    </row>
    <row r="441" spans="16:16" s="1" customFormat="1" x14ac:dyDescent="0.3">
      <c r="P441" s="3"/>
    </row>
    <row r="442" spans="16:16" s="1" customFormat="1" x14ac:dyDescent="0.3">
      <c r="P442" s="3"/>
    </row>
    <row r="443" spans="16:16" s="1" customFormat="1" x14ac:dyDescent="0.3">
      <c r="P443" s="3"/>
    </row>
    <row r="444" spans="16:16" s="1" customFormat="1" x14ac:dyDescent="0.3">
      <c r="P444" s="3"/>
    </row>
    <row r="445" spans="16:16" s="1" customFormat="1" x14ac:dyDescent="0.3">
      <c r="P445" s="3"/>
    </row>
    <row r="446" spans="16:16" s="1" customFormat="1" x14ac:dyDescent="0.3">
      <c r="P446" s="3"/>
    </row>
    <row r="447" spans="16:16" s="1" customFormat="1" x14ac:dyDescent="0.3">
      <c r="P447" s="3"/>
    </row>
    <row r="448" spans="16:16" s="1" customFormat="1" x14ac:dyDescent="0.3">
      <c r="P448" s="3"/>
    </row>
    <row r="449" spans="16:16" s="1" customFormat="1" x14ac:dyDescent="0.3">
      <c r="P449" s="3"/>
    </row>
    <row r="450" spans="16:16" s="1" customFormat="1" x14ac:dyDescent="0.3">
      <c r="P450" s="3"/>
    </row>
    <row r="451" spans="16:16" s="1" customFormat="1" x14ac:dyDescent="0.3">
      <c r="P451" s="3"/>
    </row>
    <row r="452" spans="16:16" s="1" customFormat="1" x14ac:dyDescent="0.3">
      <c r="P452" s="3"/>
    </row>
    <row r="453" spans="16:16" s="1" customFormat="1" x14ac:dyDescent="0.3">
      <c r="P453" s="3"/>
    </row>
    <row r="454" spans="16:16" s="1" customFormat="1" x14ac:dyDescent="0.3">
      <c r="P454" s="3"/>
    </row>
    <row r="455" spans="16:16" s="1" customFormat="1" x14ac:dyDescent="0.3">
      <c r="P455" s="3"/>
    </row>
    <row r="456" spans="16:16" s="1" customFormat="1" x14ac:dyDescent="0.3">
      <c r="P456" s="3"/>
    </row>
    <row r="457" spans="16:16" s="1" customFormat="1" x14ac:dyDescent="0.3">
      <c r="P457" s="3"/>
    </row>
    <row r="458" spans="16:16" s="1" customFormat="1" x14ac:dyDescent="0.3">
      <c r="P458" s="3"/>
    </row>
    <row r="459" spans="16:16" s="1" customFormat="1" x14ac:dyDescent="0.3">
      <c r="P459" s="3"/>
    </row>
    <row r="460" spans="16:16" s="1" customFormat="1" x14ac:dyDescent="0.3">
      <c r="P460" s="3"/>
    </row>
    <row r="461" spans="16:16" s="1" customFormat="1" x14ac:dyDescent="0.3">
      <c r="P461" s="3"/>
    </row>
    <row r="462" spans="16:16" s="1" customFormat="1" x14ac:dyDescent="0.3">
      <c r="P462" s="3"/>
    </row>
    <row r="463" spans="16:16" s="1" customFormat="1" x14ac:dyDescent="0.3">
      <c r="P463" s="3"/>
    </row>
    <row r="464" spans="16:16" s="1" customFormat="1" x14ac:dyDescent="0.3">
      <c r="P464" s="3"/>
    </row>
    <row r="465" spans="16:16" s="1" customFormat="1" x14ac:dyDescent="0.3">
      <c r="P465" s="3"/>
    </row>
    <row r="466" spans="16:16" s="1" customFormat="1" x14ac:dyDescent="0.3">
      <c r="P466" s="3"/>
    </row>
    <row r="467" spans="16:16" s="1" customFormat="1" x14ac:dyDescent="0.3">
      <c r="P467" s="3"/>
    </row>
    <row r="468" spans="16:16" s="1" customFormat="1" x14ac:dyDescent="0.3">
      <c r="P468" s="3"/>
    </row>
    <row r="469" spans="16:16" s="1" customFormat="1" x14ac:dyDescent="0.3">
      <c r="P469" s="3"/>
    </row>
    <row r="470" spans="16:16" s="1" customFormat="1" x14ac:dyDescent="0.3">
      <c r="P470" s="3"/>
    </row>
    <row r="471" spans="16:16" s="1" customFormat="1" x14ac:dyDescent="0.3">
      <c r="P471" s="3"/>
    </row>
    <row r="472" spans="16:16" s="1" customFormat="1" x14ac:dyDescent="0.3">
      <c r="P472" s="3"/>
    </row>
    <row r="473" spans="16:16" s="1" customFormat="1" x14ac:dyDescent="0.3">
      <c r="P473" s="3"/>
    </row>
    <row r="474" spans="16:16" s="1" customFormat="1" x14ac:dyDescent="0.3">
      <c r="P474" s="3"/>
    </row>
    <row r="475" spans="16:16" s="1" customFormat="1" x14ac:dyDescent="0.3">
      <c r="P475" s="3"/>
    </row>
    <row r="476" spans="16:16" s="1" customFormat="1" x14ac:dyDescent="0.3">
      <c r="P476" s="3"/>
    </row>
    <row r="477" spans="16:16" s="1" customFormat="1" x14ac:dyDescent="0.3">
      <c r="P477" s="3"/>
    </row>
    <row r="478" spans="16:16" s="1" customFormat="1" x14ac:dyDescent="0.3">
      <c r="P478" s="3"/>
    </row>
    <row r="479" spans="16:16" s="1" customFormat="1" x14ac:dyDescent="0.3">
      <c r="P479" s="3"/>
    </row>
    <row r="480" spans="16:16" s="1" customFormat="1" x14ac:dyDescent="0.3">
      <c r="P480" s="3"/>
    </row>
    <row r="481" spans="16:16" s="1" customFormat="1" x14ac:dyDescent="0.3">
      <c r="P481" s="3"/>
    </row>
    <row r="482" spans="16:16" s="1" customFormat="1" x14ac:dyDescent="0.3">
      <c r="P482" s="3"/>
    </row>
    <row r="483" spans="16:16" s="1" customFormat="1" x14ac:dyDescent="0.3">
      <c r="P483" s="3"/>
    </row>
    <row r="484" spans="16:16" s="1" customFormat="1" x14ac:dyDescent="0.3">
      <c r="P484" s="3"/>
    </row>
    <row r="485" spans="16:16" s="1" customFormat="1" x14ac:dyDescent="0.3">
      <c r="P485" s="3"/>
    </row>
    <row r="486" spans="16:16" s="1" customFormat="1" x14ac:dyDescent="0.3">
      <c r="P486" s="3"/>
    </row>
    <row r="487" spans="16:16" s="1" customFormat="1" x14ac:dyDescent="0.3">
      <c r="P487" s="3"/>
    </row>
    <row r="488" spans="16:16" s="1" customFormat="1" x14ac:dyDescent="0.3">
      <c r="P488" s="3"/>
    </row>
    <row r="489" spans="16:16" s="1" customFormat="1" x14ac:dyDescent="0.3">
      <c r="P489" s="3"/>
    </row>
    <row r="490" spans="16:16" s="1" customFormat="1" x14ac:dyDescent="0.3">
      <c r="P490" s="3"/>
    </row>
    <row r="491" spans="16:16" s="1" customFormat="1" x14ac:dyDescent="0.3">
      <c r="P491" s="3"/>
    </row>
    <row r="492" spans="16:16" s="1" customFormat="1" x14ac:dyDescent="0.3">
      <c r="P492" s="3"/>
    </row>
    <row r="493" spans="16:16" s="1" customFormat="1" x14ac:dyDescent="0.3">
      <c r="P493" s="3"/>
    </row>
    <row r="494" spans="16:16" s="1" customFormat="1" x14ac:dyDescent="0.3">
      <c r="P494" s="3"/>
    </row>
    <row r="495" spans="16:16" s="1" customFormat="1" x14ac:dyDescent="0.3">
      <c r="P495" s="3"/>
    </row>
    <row r="496" spans="16:16" s="1" customFormat="1" x14ac:dyDescent="0.3">
      <c r="P496" s="3"/>
    </row>
    <row r="497" spans="16:16" s="1" customFormat="1" x14ac:dyDescent="0.3">
      <c r="P497" s="3"/>
    </row>
    <row r="498" spans="16:16" s="1" customFormat="1" x14ac:dyDescent="0.3">
      <c r="P498" s="3"/>
    </row>
    <row r="499" spans="16:16" s="1" customFormat="1" x14ac:dyDescent="0.3">
      <c r="P499" s="3"/>
    </row>
    <row r="500" spans="16:16" s="1" customFormat="1" x14ac:dyDescent="0.3">
      <c r="P500" s="3"/>
    </row>
    <row r="501" spans="16:16" s="1" customFormat="1" x14ac:dyDescent="0.3">
      <c r="P501" s="3"/>
    </row>
    <row r="502" spans="16:16" s="1" customFormat="1" x14ac:dyDescent="0.3">
      <c r="P502" s="3"/>
    </row>
    <row r="503" spans="16:16" s="1" customFormat="1" x14ac:dyDescent="0.3">
      <c r="P503" s="3"/>
    </row>
    <row r="504" spans="16:16" s="1" customFormat="1" x14ac:dyDescent="0.3">
      <c r="P504" s="3"/>
    </row>
    <row r="505" spans="16:16" s="1" customFormat="1" x14ac:dyDescent="0.3">
      <c r="P505" s="3"/>
    </row>
    <row r="506" spans="16:16" s="1" customFormat="1" x14ac:dyDescent="0.3">
      <c r="P506" s="3"/>
    </row>
    <row r="507" spans="16:16" s="1" customFormat="1" x14ac:dyDescent="0.3">
      <c r="P507" s="3"/>
    </row>
    <row r="508" spans="16:16" s="1" customFormat="1" x14ac:dyDescent="0.3">
      <c r="P508" s="3"/>
    </row>
    <row r="509" spans="16:16" s="1" customFormat="1" x14ac:dyDescent="0.3">
      <c r="P509" s="3"/>
    </row>
    <row r="510" spans="16:16" s="1" customFormat="1" x14ac:dyDescent="0.3">
      <c r="P510" s="3"/>
    </row>
    <row r="511" spans="16:16" s="1" customFormat="1" x14ac:dyDescent="0.3">
      <c r="P511" s="3"/>
    </row>
    <row r="512" spans="16:16" s="1" customFormat="1" x14ac:dyDescent="0.3">
      <c r="P512" s="3"/>
    </row>
    <row r="513" spans="16:16" s="1" customFormat="1" x14ac:dyDescent="0.3">
      <c r="P513" s="3"/>
    </row>
    <row r="514" spans="16:16" s="1" customFormat="1" x14ac:dyDescent="0.3">
      <c r="P514" s="3"/>
    </row>
    <row r="515" spans="16:16" s="1" customFormat="1" x14ac:dyDescent="0.3">
      <c r="P515" s="3"/>
    </row>
    <row r="516" spans="16:16" s="1" customFormat="1" x14ac:dyDescent="0.3">
      <c r="P516" s="3"/>
    </row>
    <row r="517" spans="16:16" s="1" customFormat="1" x14ac:dyDescent="0.3">
      <c r="P517" s="3"/>
    </row>
    <row r="518" spans="16:16" s="1" customFormat="1" x14ac:dyDescent="0.3">
      <c r="P518" s="3"/>
    </row>
    <row r="519" spans="16:16" s="1" customFormat="1" x14ac:dyDescent="0.3">
      <c r="P519" s="3"/>
    </row>
    <row r="520" spans="16:16" s="1" customFormat="1" x14ac:dyDescent="0.3">
      <c r="P520" s="3"/>
    </row>
    <row r="521" spans="16:16" s="1" customFormat="1" x14ac:dyDescent="0.3">
      <c r="P521" s="3"/>
    </row>
    <row r="522" spans="16:16" s="1" customFormat="1" x14ac:dyDescent="0.3">
      <c r="P522" s="3"/>
    </row>
    <row r="523" spans="16:16" s="1" customFormat="1" x14ac:dyDescent="0.3">
      <c r="P523" s="3"/>
    </row>
    <row r="524" spans="16:16" s="1" customFormat="1" x14ac:dyDescent="0.3">
      <c r="P524" s="3"/>
    </row>
    <row r="525" spans="16:16" s="1" customFormat="1" x14ac:dyDescent="0.3">
      <c r="P525" s="3"/>
    </row>
    <row r="526" spans="16:16" s="1" customFormat="1" x14ac:dyDescent="0.3">
      <c r="P526" s="3"/>
    </row>
    <row r="527" spans="16:16" s="1" customFormat="1" x14ac:dyDescent="0.3">
      <c r="P527" s="3"/>
    </row>
    <row r="528" spans="16:16" s="1" customFormat="1" x14ac:dyDescent="0.3">
      <c r="P528" s="3"/>
    </row>
    <row r="529" spans="16:16" s="1" customFormat="1" x14ac:dyDescent="0.3">
      <c r="P529" s="3"/>
    </row>
    <row r="530" spans="16:16" s="1" customFormat="1" x14ac:dyDescent="0.3">
      <c r="P530" s="3"/>
    </row>
    <row r="531" spans="16:16" s="1" customFormat="1" x14ac:dyDescent="0.3">
      <c r="P531" s="3"/>
    </row>
    <row r="532" spans="16:16" s="1" customFormat="1" x14ac:dyDescent="0.3">
      <c r="P532" s="3"/>
    </row>
    <row r="533" spans="16:16" s="1" customFormat="1" x14ac:dyDescent="0.3">
      <c r="P533" s="3"/>
    </row>
    <row r="534" spans="16:16" s="1" customFormat="1" x14ac:dyDescent="0.3">
      <c r="P534" s="3"/>
    </row>
    <row r="535" spans="16:16" s="1" customFormat="1" x14ac:dyDescent="0.3">
      <c r="P535" s="3"/>
    </row>
    <row r="536" spans="16:16" s="1" customFormat="1" x14ac:dyDescent="0.3">
      <c r="P536" s="3"/>
    </row>
    <row r="537" spans="16:16" s="1" customFormat="1" x14ac:dyDescent="0.3">
      <c r="P537" s="3"/>
    </row>
    <row r="538" spans="16:16" s="1" customFormat="1" x14ac:dyDescent="0.3">
      <c r="P538" s="3"/>
    </row>
    <row r="539" spans="16:16" s="1" customFormat="1" x14ac:dyDescent="0.3">
      <c r="P539" s="3"/>
    </row>
    <row r="540" spans="16:16" s="1" customFormat="1" x14ac:dyDescent="0.3">
      <c r="P540" s="3"/>
    </row>
    <row r="541" spans="16:16" s="1" customFormat="1" x14ac:dyDescent="0.3">
      <c r="P541" s="3"/>
    </row>
    <row r="542" spans="16:16" s="1" customFormat="1" x14ac:dyDescent="0.3">
      <c r="P542" s="3"/>
    </row>
    <row r="543" spans="16:16" s="1" customFormat="1" x14ac:dyDescent="0.3">
      <c r="P543" s="3"/>
    </row>
    <row r="544" spans="16:16" s="1" customFormat="1" x14ac:dyDescent="0.3">
      <c r="P544" s="3"/>
    </row>
    <row r="545" spans="16:16" s="1" customFormat="1" x14ac:dyDescent="0.3">
      <c r="P545" s="3"/>
    </row>
    <row r="546" spans="16:16" s="1" customFormat="1" x14ac:dyDescent="0.3">
      <c r="P546" s="3"/>
    </row>
    <row r="547" spans="16:16" s="1" customFormat="1" x14ac:dyDescent="0.3">
      <c r="P547" s="3"/>
    </row>
    <row r="548" spans="16:16" s="1" customFormat="1" x14ac:dyDescent="0.3">
      <c r="P548" s="3"/>
    </row>
    <row r="549" spans="16:16" s="1" customFormat="1" x14ac:dyDescent="0.3">
      <c r="P549" s="3"/>
    </row>
    <row r="550" spans="16:16" s="1" customFormat="1" x14ac:dyDescent="0.3">
      <c r="P550" s="3"/>
    </row>
    <row r="551" spans="16:16" s="1" customFormat="1" x14ac:dyDescent="0.3">
      <c r="P551" s="3"/>
    </row>
    <row r="552" spans="16:16" s="1" customFormat="1" x14ac:dyDescent="0.3">
      <c r="P552" s="3"/>
    </row>
    <row r="553" spans="16:16" s="1" customFormat="1" x14ac:dyDescent="0.3">
      <c r="P553" s="3"/>
    </row>
    <row r="554" spans="16:16" s="1" customFormat="1" x14ac:dyDescent="0.3">
      <c r="P554" s="3"/>
    </row>
    <row r="555" spans="16:16" s="1" customFormat="1" x14ac:dyDescent="0.3">
      <c r="P555" s="3"/>
    </row>
    <row r="556" spans="16:16" s="1" customFormat="1" x14ac:dyDescent="0.3">
      <c r="P556" s="3"/>
    </row>
    <row r="557" spans="16:16" s="1" customFormat="1" x14ac:dyDescent="0.3">
      <c r="P557" s="3"/>
    </row>
    <row r="558" spans="16:16" s="1" customFormat="1" x14ac:dyDescent="0.3">
      <c r="P558" s="3"/>
    </row>
    <row r="559" spans="16:16" s="1" customFormat="1" x14ac:dyDescent="0.3">
      <c r="P559" s="3"/>
    </row>
    <row r="560" spans="16:16" s="1" customFormat="1" x14ac:dyDescent="0.3">
      <c r="P560" s="3"/>
    </row>
    <row r="561" spans="16:16" s="1" customFormat="1" x14ac:dyDescent="0.3">
      <c r="P561" s="3"/>
    </row>
    <row r="562" spans="16:16" s="1" customFormat="1" x14ac:dyDescent="0.3">
      <c r="P562" s="3"/>
    </row>
    <row r="563" spans="16:16" s="1" customFormat="1" x14ac:dyDescent="0.3">
      <c r="P563" s="3"/>
    </row>
    <row r="564" spans="16:16" s="1" customFormat="1" x14ac:dyDescent="0.3">
      <c r="P564" s="3"/>
    </row>
    <row r="565" spans="16:16" s="1" customFormat="1" x14ac:dyDescent="0.3">
      <c r="P565" s="3"/>
    </row>
    <row r="566" spans="16:16" s="1" customFormat="1" x14ac:dyDescent="0.3">
      <c r="P566" s="3"/>
    </row>
    <row r="567" spans="16:16" s="1" customFormat="1" x14ac:dyDescent="0.3">
      <c r="P567" s="3"/>
    </row>
    <row r="568" spans="16:16" s="1" customFormat="1" x14ac:dyDescent="0.3">
      <c r="P568" s="3"/>
    </row>
    <row r="569" spans="16:16" s="1" customFormat="1" x14ac:dyDescent="0.3">
      <c r="P569" s="3"/>
    </row>
    <row r="570" spans="16:16" s="1" customFormat="1" x14ac:dyDescent="0.3">
      <c r="P570" s="3"/>
    </row>
    <row r="571" spans="16:16" s="1" customFormat="1" x14ac:dyDescent="0.3">
      <c r="P571" s="3"/>
    </row>
    <row r="572" spans="16:16" s="1" customFormat="1" x14ac:dyDescent="0.3">
      <c r="P572" s="3"/>
    </row>
    <row r="573" spans="16:16" s="1" customFormat="1" x14ac:dyDescent="0.3">
      <c r="P573" s="3"/>
    </row>
    <row r="574" spans="16:16" s="1" customFormat="1" x14ac:dyDescent="0.3">
      <c r="P574" s="3"/>
    </row>
    <row r="575" spans="16:16" s="1" customFormat="1" x14ac:dyDescent="0.3">
      <c r="P575" s="3"/>
    </row>
    <row r="576" spans="16:16" s="1" customFormat="1" x14ac:dyDescent="0.3">
      <c r="P576" s="3"/>
    </row>
    <row r="577" spans="16:16" s="1" customFormat="1" x14ac:dyDescent="0.3">
      <c r="P577" s="3"/>
    </row>
    <row r="578" spans="16:16" s="1" customFormat="1" x14ac:dyDescent="0.3">
      <c r="P578" s="3"/>
    </row>
    <row r="579" spans="16:16" s="1" customFormat="1" x14ac:dyDescent="0.3">
      <c r="P579" s="3"/>
    </row>
    <row r="580" spans="16:16" s="1" customFormat="1" x14ac:dyDescent="0.3">
      <c r="P580" s="3"/>
    </row>
    <row r="581" spans="16:16" s="1" customFormat="1" x14ac:dyDescent="0.3">
      <c r="P581" s="3"/>
    </row>
    <row r="582" spans="16:16" s="1" customFormat="1" x14ac:dyDescent="0.3">
      <c r="P582" s="3"/>
    </row>
    <row r="583" spans="16:16" s="1" customFormat="1" x14ac:dyDescent="0.3">
      <c r="P583" s="3"/>
    </row>
    <row r="584" spans="16:16" s="1" customFormat="1" x14ac:dyDescent="0.3">
      <c r="P584" s="3"/>
    </row>
    <row r="585" spans="16:16" s="1" customFormat="1" x14ac:dyDescent="0.3">
      <c r="P585" s="3"/>
    </row>
    <row r="586" spans="16:16" s="1" customFormat="1" x14ac:dyDescent="0.3">
      <c r="P586" s="3"/>
    </row>
    <row r="587" spans="16:16" s="1" customFormat="1" x14ac:dyDescent="0.3">
      <c r="P587" s="3"/>
    </row>
    <row r="588" spans="16:16" s="1" customFormat="1" x14ac:dyDescent="0.3">
      <c r="P588" s="3"/>
    </row>
    <row r="589" spans="16:16" s="1" customFormat="1" x14ac:dyDescent="0.3">
      <c r="P589" s="3"/>
    </row>
    <row r="590" spans="16:16" s="1" customFormat="1" x14ac:dyDescent="0.3">
      <c r="P590" s="3"/>
    </row>
    <row r="591" spans="16:16" s="1" customFormat="1" x14ac:dyDescent="0.3">
      <c r="P591" s="3"/>
    </row>
    <row r="592" spans="16:16" s="1" customFormat="1" x14ac:dyDescent="0.3">
      <c r="P592" s="3"/>
    </row>
    <row r="593" spans="16:16" s="1" customFormat="1" x14ac:dyDescent="0.3">
      <c r="P593" s="3"/>
    </row>
    <row r="594" spans="16:16" s="1" customFormat="1" x14ac:dyDescent="0.3">
      <c r="P594" s="3"/>
    </row>
    <row r="595" spans="16:16" s="1" customFormat="1" x14ac:dyDescent="0.3">
      <c r="P595" s="3"/>
    </row>
    <row r="596" spans="16:16" s="1" customFormat="1" x14ac:dyDescent="0.3">
      <c r="P596" s="3"/>
    </row>
    <row r="597" spans="16:16" s="1" customFormat="1" x14ac:dyDescent="0.3">
      <c r="P597" s="3"/>
    </row>
    <row r="598" spans="16:16" s="1" customFormat="1" x14ac:dyDescent="0.3">
      <c r="P598" s="3"/>
    </row>
    <row r="599" spans="16:16" s="1" customFormat="1" x14ac:dyDescent="0.3">
      <c r="P599" s="3"/>
    </row>
    <row r="600" spans="16:16" s="1" customFormat="1" x14ac:dyDescent="0.3">
      <c r="P600" s="3"/>
    </row>
    <row r="601" spans="16:16" s="1" customFormat="1" x14ac:dyDescent="0.3">
      <c r="P601" s="3"/>
    </row>
    <row r="602" spans="16:16" s="1" customFormat="1" x14ac:dyDescent="0.3">
      <c r="P602" s="3"/>
    </row>
    <row r="603" spans="16:16" s="1" customFormat="1" x14ac:dyDescent="0.3">
      <c r="P603" s="3"/>
    </row>
    <row r="604" spans="16:16" s="1" customFormat="1" x14ac:dyDescent="0.3">
      <c r="P604" s="3"/>
    </row>
    <row r="605" spans="16:16" s="1" customFormat="1" x14ac:dyDescent="0.3">
      <c r="P605" s="3"/>
    </row>
    <row r="606" spans="16:16" s="1" customFormat="1" x14ac:dyDescent="0.3">
      <c r="P606" s="3"/>
    </row>
    <row r="607" spans="16:16" s="1" customFormat="1" x14ac:dyDescent="0.3">
      <c r="P607" s="3"/>
    </row>
    <row r="608" spans="16:16" s="1" customFormat="1" x14ac:dyDescent="0.3">
      <c r="P608" s="3"/>
    </row>
    <row r="609" spans="16:16" s="1" customFormat="1" x14ac:dyDescent="0.3">
      <c r="P609" s="3"/>
    </row>
    <row r="610" spans="16:16" s="1" customFormat="1" x14ac:dyDescent="0.3">
      <c r="P610" s="3"/>
    </row>
    <row r="611" spans="16:16" s="1" customFormat="1" x14ac:dyDescent="0.3">
      <c r="P611" s="3"/>
    </row>
    <row r="612" spans="16:16" s="1" customFormat="1" x14ac:dyDescent="0.3">
      <c r="P612" s="3"/>
    </row>
    <row r="613" spans="16:16" s="1" customFormat="1" x14ac:dyDescent="0.3">
      <c r="P613" s="3"/>
    </row>
    <row r="614" spans="16:16" s="1" customFormat="1" x14ac:dyDescent="0.3">
      <c r="P614" s="3"/>
    </row>
    <row r="615" spans="16:16" s="1" customFormat="1" x14ac:dyDescent="0.3">
      <c r="P615" s="3"/>
    </row>
    <row r="616" spans="16:16" s="1" customFormat="1" x14ac:dyDescent="0.3">
      <c r="P616" s="3"/>
    </row>
    <row r="617" spans="16:16" s="1" customFormat="1" x14ac:dyDescent="0.3">
      <c r="P617" s="3"/>
    </row>
    <row r="618" spans="16:16" s="1" customFormat="1" x14ac:dyDescent="0.3">
      <c r="P618" s="3"/>
    </row>
    <row r="619" spans="16:16" s="1" customFormat="1" x14ac:dyDescent="0.3">
      <c r="P619" s="3"/>
    </row>
    <row r="620" spans="16:16" s="1" customFormat="1" x14ac:dyDescent="0.3">
      <c r="P620" s="3"/>
    </row>
    <row r="621" spans="16:16" s="1" customFormat="1" x14ac:dyDescent="0.3">
      <c r="P621" s="3"/>
    </row>
    <row r="622" spans="16:16" s="1" customFormat="1" x14ac:dyDescent="0.3">
      <c r="P622" s="3"/>
    </row>
    <row r="623" spans="16:16" s="1" customFormat="1" x14ac:dyDescent="0.3">
      <c r="P623" s="3"/>
    </row>
    <row r="624" spans="16:16" s="1" customFormat="1" x14ac:dyDescent="0.3">
      <c r="P624" s="3"/>
    </row>
    <row r="625" spans="16:16" s="1" customFormat="1" x14ac:dyDescent="0.3">
      <c r="P625" s="3"/>
    </row>
    <row r="626" spans="16:16" s="1" customFormat="1" x14ac:dyDescent="0.3">
      <c r="P626" s="3"/>
    </row>
    <row r="627" spans="16:16" s="1" customFormat="1" x14ac:dyDescent="0.3">
      <c r="P627" s="3"/>
    </row>
    <row r="628" spans="16:16" s="1" customFormat="1" x14ac:dyDescent="0.3">
      <c r="P628" s="3"/>
    </row>
    <row r="629" spans="16:16" s="1" customFormat="1" x14ac:dyDescent="0.3">
      <c r="P629" s="3"/>
    </row>
    <row r="630" spans="16:16" s="1" customFormat="1" x14ac:dyDescent="0.3">
      <c r="P630" s="3"/>
    </row>
    <row r="631" spans="16:16" s="1" customFormat="1" x14ac:dyDescent="0.3">
      <c r="P631" s="3"/>
    </row>
    <row r="632" spans="16:16" s="1" customFormat="1" x14ac:dyDescent="0.3">
      <c r="P632" s="3"/>
    </row>
    <row r="633" spans="16:16" s="1" customFormat="1" x14ac:dyDescent="0.3">
      <c r="P633" s="3"/>
    </row>
    <row r="634" spans="16:16" s="1" customFormat="1" x14ac:dyDescent="0.3">
      <c r="P634" s="3"/>
    </row>
    <row r="635" spans="16:16" s="1" customFormat="1" x14ac:dyDescent="0.3">
      <c r="P635" s="3"/>
    </row>
    <row r="636" spans="16:16" s="1" customFormat="1" x14ac:dyDescent="0.3">
      <c r="P636" s="3"/>
    </row>
    <row r="637" spans="16:16" s="1" customFormat="1" x14ac:dyDescent="0.3">
      <c r="P637" s="3"/>
    </row>
    <row r="638" spans="16:16" s="1" customFormat="1" x14ac:dyDescent="0.3">
      <c r="P638" s="3"/>
    </row>
    <row r="639" spans="16:16" s="1" customFormat="1" x14ac:dyDescent="0.3">
      <c r="P639" s="3"/>
    </row>
    <row r="640" spans="16:16" s="1" customFormat="1" x14ac:dyDescent="0.3">
      <c r="P640" s="3"/>
    </row>
    <row r="641" spans="16:16" s="1" customFormat="1" x14ac:dyDescent="0.3">
      <c r="P641" s="3"/>
    </row>
    <row r="642" spans="16:16" s="1" customFormat="1" x14ac:dyDescent="0.3">
      <c r="P642" s="3"/>
    </row>
    <row r="643" spans="16:16" s="1" customFormat="1" x14ac:dyDescent="0.3">
      <c r="P643" s="3"/>
    </row>
    <row r="644" spans="16:16" s="1" customFormat="1" x14ac:dyDescent="0.3">
      <c r="P644" s="3"/>
    </row>
    <row r="645" spans="16:16" s="1" customFormat="1" x14ac:dyDescent="0.3">
      <c r="P645" s="3"/>
    </row>
    <row r="646" spans="16:16" s="1" customFormat="1" x14ac:dyDescent="0.3">
      <c r="P646" s="3"/>
    </row>
    <row r="647" spans="16:16" s="1" customFormat="1" x14ac:dyDescent="0.3">
      <c r="P647" s="3"/>
    </row>
    <row r="648" spans="16:16" s="1" customFormat="1" x14ac:dyDescent="0.3">
      <c r="P648" s="3"/>
    </row>
    <row r="649" spans="16:16" s="1" customFormat="1" x14ac:dyDescent="0.3">
      <c r="P649" s="3"/>
    </row>
    <row r="650" spans="16:16" s="1" customFormat="1" x14ac:dyDescent="0.3">
      <c r="P650" s="3"/>
    </row>
    <row r="651" spans="16:16" s="1" customFormat="1" x14ac:dyDescent="0.3">
      <c r="P651" s="3"/>
    </row>
    <row r="652" spans="16:16" s="1" customFormat="1" x14ac:dyDescent="0.3">
      <c r="P652" s="3"/>
    </row>
    <row r="653" spans="16:16" s="1" customFormat="1" x14ac:dyDescent="0.3">
      <c r="P653" s="3"/>
    </row>
    <row r="654" spans="16:16" s="1" customFormat="1" x14ac:dyDescent="0.3">
      <c r="P654" s="3"/>
    </row>
    <row r="655" spans="16:16" s="1" customFormat="1" x14ac:dyDescent="0.3">
      <c r="P655" s="3"/>
    </row>
    <row r="656" spans="16:16" s="1" customFormat="1" x14ac:dyDescent="0.3">
      <c r="P656" s="3"/>
    </row>
    <row r="657" spans="16:16" s="1" customFormat="1" x14ac:dyDescent="0.3">
      <c r="P657" s="3"/>
    </row>
    <row r="658" spans="16:16" s="1" customFormat="1" x14ac:dyDescent="0.3">
      <c r="P658" s="3"/>
    </row>
    <row r="659" spans="16:16" s="1" customFormat="1" x14ac:dyDescent="0.3">
      <c r="P659" s="3"/>
    </row>
    <row r="660" spans="16:16" s="1" customFormat="1" x14ac:dyDescent="0.3">
      <c r="P660" s="3"/>
    </row>
    <row r="661" spans="16:16" s="1" customFormat="1" x14ac:dyDescent="0.3">
      <c r="P661" s="3"/>
    </row>
    <row r="662" spans="16:16" s="1" customFormat="1" x14ac:dyDescent="0.3">
      <c r="P662" s="3"/>
    </row>
    <row r="663" spans="16:16" s="1" customFormat="1" x14ac:dyDescent="0.3">
      <c r="P663" s="3"/>
    </row>
    <row r="664" spans="16:16" s="1" customFormat="1" x14ac:dyDescent="0.3">
      <c r="P664" s="3"/>
    </row>
    <row r="665" spans="16:16" s="1" customFormat="1" x14ac:dyDescent="0.3">
      <c r="P665" s="3"/>
    </row>
    <row r="666" spans="16:16" s="1" customFormat="1" x14ac:dyDescent="0.3">
      <c r="P666" s="3"/>
    </row>
    <row r="667" spans="16:16" s="1" customFormat="1" x14ac:dyDescent="0.3">
      <c r="P667" s="3"/>
    </row>
    <row r="668" spans="16:16" s="1" customFormat="1" x14ac:dyDescent="0.3">
      <c r="P668" s="3"/>
    </row>
    <row r="669" spans="16:16" s="1" customFormat="1" x14ac:dyDescent="0.3">
      <c r="P669" s="3"/>
    </row>
    <row r="670" spans="16:16" s="1" customFormat="1" x14ac:dyDescent="0.3">
      <c r="P670" s="3"/>
    </row>
    <row r="671" spans="16:16" s="1" customFormat="1" x14ac:dyDescent="0.3">
      <c r="P671" s="3"/>
    </row>
    <row r="672" spans="16:16" s="1" customFormat="1" x14ac:dyDescent="0.3">
      <c r="P672" s="3"/>
    </row>
    <row r="673" spans="16:16" s="1" customFormat="1" x14ac:dyDescent="0.3">
      <c r="P673" s="3"/>
    </row>
    <row r="674" spans="16:16" s="1" customFormat="1" x14ac:dyDescent="0.3">
      <c r="P674" s="3"/>
    </row>
    <row r="675" spans="16:16" s="1" customFormat="1" x14ac:dyDescent="0.3">
      <c r="P675" s="3"/>
    </row>
    <row r="676" spans="16:16" s="1" customFormat="1" x14ac:dyDescent="0.3">
      <c r="P676" s="3"/>
    </row>
    <row r="677" spans="16:16" s="1" customFormat="1" x14ac:dyDescent="0.3">
      <c r="P677" s="3"/>
    </row>
    <row r="678" spans="16:16" s="1" customFormat="1" x14ac:dyDescent="0.3">
      <c r="P678" s="3"/>
    </row>
    <row r="679" spans="16:16" s="1" customFormat="1" x14ac:dyDescent="0.3">
      <c r="P679" s="3"/>
    </row>
    <row r="680" spans="16:16" s="1" customFormat="1" x14ac:dyDescent="0.3">
      <c r="P680" s="3"/>
    </row>
    <row r="681" spans="16:16" s="1" customFormat="1" x14ac:dyDescent="0.3">
      <c r="P681" s="3"/>
    </row>
    <row r="682" spans="16:16" s="1" customFormat="1" x14ac:dyDescent="0.3">
      <c r="P682" s="3"/>
    </row>
    <row r="683" spans="16:16" s="1" customFormat="1" x14ac:dyDescent="0.3">
      <c r="P683" s="3"/>
    </row>
    <row r="684" spans="16:16" s="1" customFormat="1" x14ac:dyDescent="0.3">
      <c r="P684" s="3"/>
    </row>
    <row r="685" spans="16:16" s="1" customFormat="1" x14ac:dyDescent="0.3">
      <c r="P685" s="3"/>
    </row>
    <row r="686" spans="16:16" s="1" customFormat="1" x14ac:dyDescent="0.3">
      <c r="P686" s="3"/>
    </row>
    <row r="687" spans="16:16" s="1" customFormat="1" x14ac:dyDescent="0.3">
      <c r="P687" s="3"/>
    </row>
    <row r="688" spans="16:16" s="1" customFormat="1" x14ac:dyDescent="0.3">
      <c r="P688" s="3"/>
    </row>
    <row r="689" spans="16:16" s="1" customFormat="1" x14ac:dyDescent="0.3">
      <c r="P689" s="3"/>
    </row>
    <row r="690" spans="16:16" s="1" customFormat="1" x14ac:dyDescent="0.3">
      <c r="P690" s="3"/>
    </row>
    <row r="691" spans="16:16" s="1" customFormat="1" x14ac:dyDescent="0.3">
      <c r="P691" s="3"/>
    </row>
    <row r="692" spans="16:16" s="1" customFormat="1" x14ac:dyDescent="0.3">
      <c r="P692" s="3"/>
    </row>
    <row r="693" spans="16:16" s="1" customFormat="1" x14ac:dyDescent="0.3">
      <c r="P693" s="3"/>
    </row>
    <row r="694" spans="16:16" s="1" customFormat="1" x14ac:dyDescent="0.3">
      <c r="P694" s="3"/>
    </row>
    <row r="695" spans="16:16" s="1" customFormat="1" x14ac:dyDescent="0.3">
      <c r="P695" s="3"/>
    </row>
    <row r="696" spans="16:16" s="1" customFormat="1" x14ac:dyDescent="0.3">
      <c r="P696" s="3"/>
    </row>
    <row r="697" spans="16:16" s="1" customFormat="1" x14ac:dyDescent="0.3">
      <c r="P697" s="3"/>
    </row>
    <row r="698" spans="16:16" s="1" customFormat="1" x14ac:dyDescent="0.3">
      <c r="P698" s="3"/>
    </row>
    <row r="699" spans="16:16" s="1" customFormat="1" x14ac:dyDescent="0.3">
      <c r="P699" s="3"/>
    </row>
    <row r="700" spans="16:16" s="1" customFormat="1" x14ac:dyDescent="0.3">
      <c r="P700" s="3"/>
    </row>
    <row r="701" spans="16:16" s="1" customFormat="1" x14ac:dyDescent="0.3">
      <c r="P701" s="3"/>
    </row>
    <row r="702" spans="16:16" s="1" customFormat="1" x14ac:dyDescent="0.3">
      <c r="P702" s="3"/>
    </row>
    <row r="703" spans="16:16" s="1" customFormat="1" x14ac:dyDescent="0.3">
      <c r="P703" s="3"/>
    </row>
    <row r="704" spans="16:16" s="1" customFormat="1" x14ac:dyDescent="0.3">
      <c r="P704" s="3"/>
    </row>
    <row r="705" spans="16:16" s="1" customFormat="1" x14ac:dyDescent="0.3">
      <c r="P705" s="3"/>
    </row>
    <row r="706" spans="16:16" s="1" customFormat="1" x14ac:dyDescent="0.3">
      <c r="P706" s="3"/>
    </row>
    <row r="707" spans="16:16" s="1" customFormat="1" x14ac:dyDescent="0.3">
      <c r="P707" s="3"/>
    </row>
    <row r="708" spans="16:16" s="1" customFormat="1" x14ac:dyDescent="0.3">
      <c r="P708" s="3"/>
    </row>
    <row r="709" spans="16:16" s="1" customFormat="1" x14ac:dyDescent="0.3">
      <c r="P709" s="3"/>
    </row>
    <row r="710" spans="16:16" s="1" customFormat="1" x14ac:dyDescent="0.3">
      <c r="P710" s="3"/>
    </row>
    <row r="711" spans="16:16" s="1" customFormat="1" x14ac:dyDescent="0.3">
      <c r="P711" s="3"/>
    </row>
    <row r="712" spans="16:16" s="1" customFormat="1" x14ac:dyDescent="0.3">
      <c r="P712" s="3"/>
    </row>
    <row r="713" spans="16:16" s="1" customFormat="1" x14ac:dyDescent="0.3">
      <c r="P713" s="3"/>
    </row>
    <row r="714" spans="16:16" s="1" customFormat="1" x14ac:dyDescent="0.3">
      <c r="P714" s="3"/>
    </row>
    <row r="715" spans="16:16" s="1" customFormat="1" x14ac:dyDescent="0.3">
      <c r="P715" s="3"/>
    </row>
    <row r="716" spans="16:16" s="1" customFormat="1" x14ac:dyDescent="0.3">
      <c r="P716" s="3"/>
    </row>
    <row r="717" spans="16:16" s="1" customFormat="1" x14ac:dyDescent="0.3">
      <c r="P717" s="3"/>
    </row>
    <row r="718" spans="16:16" s="1" customFormat="1" x14ac:dyDescent="0.3">
      <c r="P718" s="3"/>
    </row>
    <row r="719" spans="16:16" s="1" customFormat="1" x14ac:dyDescent="0.3">
      <c r="P719" s="3"/>
    </row>
    <row r="720" spans="16:16" s="1" customFormat="1" x14ac:dyDescent="0.3">
      <c r="P720" s="3"/>
    </row>
    <row r="721" spans="16:16" s="1" customFormat="1" x14ac:dyDescent="0.3">
      <c r="P721" s="3"/>
    </row>
    <row r="722" spans="16:16" s="1" customFormat="1" x14ac:dyDescent="0.3">
      <c r="P722" s="3"/>
    </row>
    <row r="723" spans="16:16" s="1" customFormat="1" x14ac:dyDescent="0.3">
      <c r="P723" s="3"/>
    </row>
    <row r="724" spans="16:16" s="1" customFormat="1" x14ac:dyDescent="0.3">
      <c r="P724" s="3"/>
    </row>
  </sheetData>
  <sheetProtection algorithmName="SHA-512" hashValue="0nSeiQSB8Tw3hTbVDVYL+dS8g5RPpBJ9giboYu7NBXO+3LkVaG1u+WK6SS/WjvL91Ke4bcOQJuykEjb8Wslttg==" saltValue="WcB2cls1gLapl7M4a37Lpw==" spinCount="100000" sheet="1" objects="1" scenarios="1" formatCells="0" formatColumns="0" formatRows="0" insertColumns="0" insertRows="0" sort="0" pivotTables="0"/>
  <mergeCells count="2">
    <mergeCell ref="B7:C7"/>
    <mergeCell ref="B8:C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Bsp 19 JA-Analyse</vt:lpstr>
      <vt:lpstr>Bsp 19 JA-Analyse Anl.spiegel</vt:lpstr>
      <vt:lpstr>Bsp 20 Kore</vt:lpstr>
      <vt:lpstr>Bsp 21 Planung</vt:lpstr>
      <vt:lpstr>Bsp 22 Investition</vt:lpstr>
      <vt:lpstr>Bsp 23 Finanzierung</vt:lpstr>
      <vt:lpstr>Bsp 24 Inv_Fin</vt:lpstr>
      <vt:lpstr>Bsp 25 U.ensbewertg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2024-06-01T22:48:59Z</dcterms:created>
  <dcterms:modified xsi:type="dcterms:W3CDTF">2024-10-07T14:51:00Z</dcterms:modified>
</cp:coreProperties>
</file>